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7455" activeTab="0"/>
  </bookViews>
  <sheets>
    <sheet name="2012 Personnel Statistics  " sheetId="1" r:id="rId1"/>
    <sheet name="2011 Personnel Statistics " sheetId="2" r:id="rId2"/>
    <sheet name="2010 Personnel Statistics" sheetId="3" r:id="rId3"/>
    <sheet name="2009 Personnel Statistics" sheetId="4" r:id="rId4"/>
    <sheet name="2008 Personnel Statistics" sheetId="5" r:id="rId5"/>
    <sheet name="2007 Personnel Statistics" sheetId="6" r:id="rId6"/>
    <sheet name="2006 Personnel Statistics  " sheetId="7" r:id="rId7"/>
  </sheets>
  <definedNames/>
  <calcPr fullCalcOnLoad="1"/>
</workbook>
</file>

<file path=xl/sharedStrings.xml><?xml version="1.0" encoding="utf-8"?>
<sst xmlns="http://schemas.openxmlformats.org/spreadsheetml/2006/main" count="140" uniqueCount="102">
  <si>
    <r>
      <t xml:space="preserve">月份
</t>
    </r>
    <r>
      <rPr>
        <sz val="11"/>
        <rFont val="Times New Roman"/>
        <family val="1"/>
      </rPr>
      <t>Month</t>
    </r>
  </si>
  <si>
    <r>
      <t xml:space="preserve">教授
</t>
    </r>
    <r>
      <rPr>
        <sz val="11"/>
        <rFont val="Times New Roman"/>
        <family val="1"/>
      </rPr>
      <t>Professor</t>
    </r>
  </si>
  <si>
    <r>
      <t xml:space="preserve">副教授
</t>
    </r>
    <r>
      <rPr>
        <sz val="11"/>
        <rFont val="Times New Roman"/>
        <family val="1"/>
      </rPr>
      <t>Associate Professor</t>
    </r>
  </si>
  <si>
    <r>
      <t xml:space="preserve">助理
教授
</t>
    </r>
    <r>
      <rPr>
        <sz val="11"/>
        <rFont val="Times New Roman"/>
        <family val="1"/>
      </rPr>
      <t>Assistant Professor</t>
    </r>
  </si>
  <si>
    <r>
      <t xml:space="preserve">講師
</t>
    </r>
    <r>
      <rPr>
        <sz val="11"/>
        <rFont val="Times New Roman"/>
        <family val="1"/>
      </rPr>
      <t>Insructor</t>
    </r>
  </si>
  <si>
    <r>
      <t xml:space="preserve">職員
</t>
    </r>
    <r>
      <rPr>
        <sz val="11"/>
        <rFont val="Times New Roman"/>
        <family val="1"/>
      </rPr>
      <t>Staff</t>
    </r>
  </si>
  <si>
    <r>
      <t xml:space="preserve">技工
</t>
    </r>
    <r>
      <rPr>
        <sz val="11"/>
        <rFont val="Times New Roman"/>
        <family val="1"/>
      </rPr>
      <t>Technical Worker</t>
    </r>
  </si>
  <si>
    <r>
      <t xml:space="preserve">專案計畫教學人員
</t>
    </r>
    <r>
      <rPr>
        <sz val="11"/>
        <rFont val="Times New Roman"/>
        <family val="1"/>
      </rPr>
      <t>Contract
Faculty</t>
    </r>
  </si>
  <si>
    <r>
      <t xml:space="preserve">助教
</t>
    </r>
    <r>
      <rPr>
        <sz val="11"/>
        <rFont val="Times New Roman"/>
        <family val="1"/>
      </rPr>
      <t>Administrative
 Assistant</t>
    </r>
  </si>
  <si>
    <t xml:space="preserve"> National ChiaYi University 2006 Personnel Statistics   </t>
  </si>
  <si>
    <r>
      <t xml:space="preserve">助理教授
以上人數
</t>
    </r>
    <r>
      <rPr>
        <sz val="11"/>
        <rFont val="Times New Roman"/>
        <family val="1"/>
      </rPr>
      <t xml:space="preserve">Number of Faculty above Assistant Professorship </t>
    </r>
    <r>
      <rPr>
        <sz val="11"/>
        <rFont val="標楷體"/>
        <family val="4"/>
      </rPr>
      <t xml:space="preserve">
</t>
    </r>
  </si>
  <si>
    <r>
      <t xml:space="preserve">教師人
數小計
</t>
    </r>
    <r>
      <rPr>
        <sz val="11"/>
        <rFont val="Times New Roman"/>
        <family val="1"/>
      </rPr>
      <t>Number of Faculty</t>
    </r>
  </si>
  <si>
    <r>
      <t xml:space="preserve">助理教授以上教師百分比
</t>
    </r>
    <r>
      <rPr>
        <sz val="11"/>
        <rFont val="Times New Roman"/>
        <family val="1"/>
      </rPr>
      <t xml:space="preserve"> Percentages of Faculty above Assistant Professorship</t>
    </r>
  </si>
  <si>
    <r>
      <t xml:space="preserve">軍訓
教官
</t>
    </r>
    <r>
      <rPr>
        <sz val="11"/>
        <rFont val="Times New Roman"/>
        <family val="1"/>
      </rPr>
      <t>Military Insructor</t>
    </r>
  </si>
  <si>
    <r>
      <t xml:space="preserve">稀少性科技人員
</t>
    </r>
    <r>
      <rPr>
        <sz val="11"/>
        <rFont val="Times New Roman"/>
        <family val="1"/>
      </rPr>
      <t>Rare
Technician</t>
    </r>
    <r>
      <rPr>
        <sz val="11"/>
        <rFont val="標楷體"/>
        <family val="4"/>
      </rPr>
      <t xml:space="preserve">
</t>
    </r>
  </si>
  <si>
    <r>
      <t xml:space="preserve">合計
</t>
    </r>
    <r>
      <rPr>
        <sz val="11"/>
        <rFont val="Times New Roman"/>
        <family val="1"/>
      </rPr>
      <t>Total</t>
    </r>
  </si>
  <si>
    <r>
      <t xml:space="preserve">駐衛
警察
</t>
    </r>
    <r>
      <rPr>
        <sz val="11"/>
        <rFont val="Times New Roman"/>
        <family val="1"/>
      </rPr>
      <t>Campus Security Guard</t>
    </r>
  </si>
  <si>
    <r>
      <t xml:space="preserve">專案計畫工作人員
</t>
    </r>
    <r>
      <rPr>
        <sz val="11"/>
        <rFont val="Times New Roman"/>
        <family val="1"/>
      </rPr>
      <t>Contract Staff</t>
    </r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</si>
  <si>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</si>
  <si>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工友
</t>
    </r>
    <r>
      <rPr>
        <sz val="11"/>
        <rFont val="Times New Roman"/>
        <family val="1"/>
      </rPr>
      <t>Janitor</t>
    </r>
  </si>
  <si>
    <t xml:space="preserve"> National ChiaYi University 2007 Personnel Statistics   </t>
  </si>
  <si>
    <r>
      <t xml:space="preserve">月份
</t>
    </r>
    <r>
      <rPr>
        <sz val="11"/>
        <rFont val="Times New Roman"/>
        <family val="1"/>
      </rPr>
      <t>Month</t>
    </r>
  </si>
  <si>
    <r>
      <t xml:space="preserve">教授
</t>
    </r>
    <r>
      <rPr>
        <sz val="11"/>
        <rFont val="Times New Roman"/>
        <family val="1"/>
      </rPr>
      <t>Professor</t>
    </r>
  </si>
  <si>
    <r>
      <t xml:space="preserve">副教授
</t>
    </r>
    <r>
      <rPr>
        <sz val="11"/>
        <rFont val="Times New Roman"/>
        <family val="1"/>
      </rPr>
      <t>Associate Professor</t>
    </r>
  </si>
  <si>
    <r>
      <t xml:space="preserve">助理
教授
</t>
    </r>
    <r>
      <rPr>
        <sz val="11"/>
        <rFont val="Times New Roman"/>
        <family val="1"/>
      </rPr>
      <t>Assistant Professor</t>
    </r>
  </si>
  <si>
    <r>
      <t xml:space="preserve">助理教授
以上人數
</t>
    </r>
    <r>
      <rPr>
        <sz val="11"/>
        <rFont val="Times New Roman"/>
        <family val="1"/>
      </rPr>
      <t xml:space="preserve">Number of Faculty above Assistant Professorship </t>
    </r>
    <r>
      <rPr>
        <sz val="11"/>
        <rFont val="標楷體"/>
        <family val="4"/>
      </rPr>
      <t xml:space="preserve">
</t>
    </r>
  </si>
  <si>
    <r>
      <t xml:space="preserve">講師
</t>
    </r>
    <r>
      <rPr>
        <sz val="11"/>
        <rFont val="Times New Roman"/>
        <family val="1"/>
      </rPr>
      <t>Insructor</t>
    </r>
  </si>
  <si>
    <r>
      <t xml:space="preserve">教師人
數小計
</t>
    </r>
    <r>
      <rPr>
        <sz val="11"/>
        <rFont val="Times New Roman"/>
        <family val="1"/>
      </rPr>
      <t>Number of Faculty</t>
    </r>
  </si>
  <si>
    <r>
      <t xml:space="preserve">助理教授以上教師百分比
</t>
    </r>
    <r>
      <rPr>
        <sz val="11"/>
        <rFont val="Times New Roman"/>
        <family val="1"/>
      </rPr>
      <t xml:space="preserve"> Percentages of Faculty above Assistant Professorship</t>
    </r>
  </si>
  <si>
    <r>
      <t xml:space="preserve">助教
</t>
    </r>
    <r>
      <rPr>
        <sz val="11"/>
        <rFont val="Times New Roman"/>
        <family val="1"/>
      </rPr>
      <t>Administrative
 Assistant</t>
    </r>
  </si>
  <si>
    <r>
      <t xml:space="preserve">軍訓
教官
</t>
    </r>
    <r>
      <rPr>
        <sz val="11"/>
        <rFont val="Times New Roman"/>
        <family val="1"/>
      </rPr>
      <t>Military Insructor</t>
    </r>
  </si>
  <si>
    <r>
      <t xml:space="preserve">稀少性科技人員
</t>
    </r>
    <r>
      <rPr>
        <sz val="11"/>
        <rFont val="Times New Roman"/>
        <family val="1"/>
      </rPr>
      <t>Rare
Technician</t>
    </r>
    <r>
      <rPr>
        <sz val="11"/>
        <rFont val="標楷體"/>
        <family val="4"/>
      </rPr>
      <t xml:space="preserve">
</t>
    </r>
  </si>
  <si>
    <r>
      <t xml:space="preserve">合計
</t>
    </r>
    <r>
      <rPr>
        <sz val="11"/>
        <rFont val="Times New Roman"/>
        <family val="1"/>
      </rPr>
      <t>Total</t>
    </r>
  </si>
  <si>
    <r>
      <t xml:space="preserve">職員
</t>
    </r>
    <r>
      <rPr>
        <sz val="11"/>
        <rFont val="Times New Roman"/>
        <family val="1"/>
      </rPr>
      <t>Staff</t>
    </r>
  </si>
  <si>
    <r>
      <t xml:space="preserve">駐衛
警察
</t>
    </r>
    <r>
      <rPr>
        <sz val="11"/>
        <rFont val="Times New Roman"/>
        <family val="1"/>
      </rPr>
      <t>Campus Security Guard</t>
    </r>
  </si>
  <si>
    <r>
      <t xml:space="preserve">技工
</t>
    </r>
    <r>
      <rPr>
        <sz val="11"/>
        <rFont val="Times New Roman"/>
        <family val="1"/>
      </rPr>
      <t>Technical Worker</t>
    </r>
  </si>
  <si>
    <r>
      <t xml:space="preserve">工友
</t>
    </r>
    <r>
      <rPr>
        <sz val="11"/>
        <rFont val="Times New Roman"/>
        <family val="1"/>
      </rPr>
      <t>Janitor</t>
    </r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</si>
  <si>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</si>
  <si>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專案教學人員
</t>
    </r>
    <r>
      <rPr>
        <sz val="11"/>
        <rFont val="Times New Roman"/>
        <family val="1"/>
      </rPr>
      <t>Contract
Faculty</t>
    </r>
  </si>
  <si>
    <r>
      <t xml:space="preserve">專案工作人員
</t>
    </r>
    <r>
      <rPr>
        <sz val="11"/>
        <rFont val="Times New Roman"/>
        <family val="1"/>
      </rPr>
      <t>Contract Staff</t>
    </r>
  </si>
  <si>
    <t xml:space="preserve"> National ChiaYi University 2008 Personnel Statistics   </t>
  </si>
  <si>
    <r>
      <t xml:space="preserve">月份
</t>
    </r>
    <r>
      <rPr>
        <sz val="11"/>
        <rFont val="Times New Roman"/>
        <family val="1"/>
      </rPr>
      <t>Month</t>
    </r>
  </si>
  <si>
    <r>
      <t xml:space="preserve">教授
</t>
    </r>
    <r>
      <rPr>
        <sz val="11"/>
        <rFont val="Times New Roman"/>
        <family val="1"/>
      </rPr>
      <t>Professor</t>
    </r>
  </si>
  <si>
    <r>
      <t xml:space="preserve">副教授
</t>
    </r>
    <r>
      <rPr>
        <sz val="11"/>
        <rFont val="Times New Roman"/>
        <family val="1"/>
      </rPr>
      <t>Associate Professor</t>
    </r>
  </si>
  <si>
    <r>
      <t xml:space="preserve">助理
教授
</t>
    </r>
    <r>
      <rPr>
        <sz val="11"/>
        <rFont val="Times New Roman"/>
        <family val="1"/>
      </rPr>
      <t>Assistant Professor</t>
    </r>
  </si>
  <si>
    <r>
      <t xml:space="preserve">助理教授
以上人數
</t>
    </r>
    <r>
      <rPr>
        <sz val="11"/>
        <rFont val="Times New Roman"/>
        <family val="1"/>
      </rPr>
      <t xml:space="preserve">Number of Faculty above Assistant Professorship </t>
    </r>
    <r>
      <rPr>
        <sz val="11"/>
        <rFont val="標楷體"/>
        <family val="4"/>
      </rPr>
      <t xml:space="preserve">
</t>
    </r>
  </si>
  <si>
    <r>
      <t xml:space="preserve">講師
</t>
    </r>
    <r>
      <rPr>
        <sz val="11"/>
        <rFont val="Times New Roman"/>
        <family val="1"/>
      </rPr>
      <t>Insructor</t>
    </r>
  </si>
  <si>
    <r>
      <t xml:space="preserve">教師人
數小計
</t>
    </r>
    <r>
      <rPr>
        <sz val="11"/>
        <rFont val="Times New Roman"/>
        <family val="1"/>
      </rPr>
      <t>Number of Faculty</t>
    </r>
  </si>
  <si>
    <r>
      <t xml:space="preserve">助理教授以上教師百分比
</t>
    </r>
    <r>
      <rPr>
        <sz val="11"/>
        <rFont val="Times New Roman"/>
        <family val="1"/>
      </rPr>
      <t xml:space="preserve"> Percentages of Faculty above Assistant Professorship</t>
    </r>
  </si>
  <si>
    <r>
      <t xml:space="preserve">助教
</t>
    </r>
    <r>
      <rPr>
        <sz val="11"/>
        <rFont val="Times New Roman"/>
        <family val="1"/>
      </rPr>
      <t>Administrative
 Assistant</t>
    </r>
  </si>
  <si>
    <r>
      <t xml:space="preserve">軍訓
教官
</t>
    </r>
    <r>
      <rPr>
        <sz val="11"/>
        <rFont val="Times New Roman"/>
        <family val="1"/>
      </rPr>
      <t>Military Insructor</t>
    </r>
  </si>
  <si>
    <r>
      <t xml:space="preserve">稀少性科技人員
</t>
    </r>
    <r>
      <rPr>
        <sz val="11"/>
        <rFont val="Times New Roman"/>
        <family val="1"/>
      </rPr>
      <t>Rare
Technician</t>
    </r>
    <r>
      <rPr>
        <sz val="11"/>
        <rFont val="標楷體"/>
        <family val="4"/>
      </rPr>
      <t xml:space="preserve">
</t>
    </r>
  </si>
  <si>
    <r>
      <t xml:space="preserve">專案教學人員
</t>
    </r>
    <r>
      <rPr>
        <sz val="11"/>
        <rFont val="Times New Roman"/>
        <family val="1"/>
      </rPr>
      <t>Contract
Faculty</t>
    </r>
  </si>
  <si>
    <r>
      <t xml:space="preserve">合計
</t>
    </r>
    <r>
      <rPr>
        <sz val="11"/>
        <rFont val="Times New Roman"/>
        <family val="1"/>
      </rPr>
      <t>Total</t>
    </r>
  </si>
  <si>
    <r>
      <t xml:space="preserve">職員
</t>
    </r>
    <r>
      <rPr>
        <sz val="11"/>
        <rFont val="Times New Roman"/>
        <family val="1"/>
      </rPr>
      <t>Staff</t>
    </r>
  </si>
  <si>
    <r>
      <t xml:space="preserve">駐衛
警察
</t>
    </r>
    <r>
      <rPr>
        <sz val="11"/>
        <rFont val="Times New Roman"/>
        <family val="1"/>
      </rPr>
      <t>Campus Security Guard</t>
    </r>
  </si>
  <si>
    <r>
      <t xml:space="preserve">技工
</t>
    </r>
    <r>
      <rPr>
        <sz val="11"/>
        <rFont val="Times New Roman"/>
        <family val="1"/>
      </rPr>
      <t>Technical Worker</t>
    </r>
  </si>
  <si>
    <r>
      <t xml:space="preserve">工友
</t>
    </r>
    <r>
      <rPr>
        <sz val="11"/>
        <rFont val="Times New Roman"/>
        <family val="1"/>
      </rPr>
      <t>Janitor</t>
    </r>
  </si>
  <si>
    <r>
      <t xml:space="preserve">專案工作人員
</t>
    </r>
    <r>
      <rPr>
        <sz val="11"/>
        <rFont val="Times New Roman"/>
        <family val="1"/>
      </rPr>
      <t>Contract Staff</t>
    </r>
  </si>
  <si>
    <r>
      <t xml:space="preserve">總計
</t>
    </r>
    <r>
      <rPr>
        <sz val="11"/>
        <rFont val="Times New Roman"/>
        <family val="1"/>
      </rPr>
      <t>Grand Total</t>
    </r>
  </si>
  <si>
    <t xml:space="preserve"> National ChiaYi University 2009 Personnel Statistics   </t>
  </si>
  <si>
    <r>
      <t xml:space="preserve">月份
</t>
    </r>
    <r>
      <rPr>
        <sz val="11"/>
        <rFont val="Times New Roman"/>
        <family val="1"/>
      </rPr>
      <t>Month</t>
    </r>
  </si>
  <si>
    <r>
      <t xml:space="preserve">教授
</t>
    </r>
    <r>
      <rPr>
        <sz val="11"/>
        <rFont val="Times New Roman"/>
        <family val="1"/>
      </rPr>
      <t>Professor</t>
    </r>
  </si>
  <si>
    <r>
      <t xml:space="preserve">副教授
</t>
    </r>
    <r>
      <rPr>
        <sz val="11"/>
        <rFont val="Times New Roman"/>
        <family val="1"/>
      </rPr>
      <t>Associate Professor</t>
    </r>
  </si>
  <si>
    <r>
      <t xml:space="preserve">助理
教授
</t>
    </r>
    <r>
      <rPr>
        <sz val="11"/>
        <rFont val="Times New Roman"/>
        <family val="1"/>
      </rPr>
      <t>Assistant Professor</t>
    </r>
  </si>
  <si>
    <r>
      <t xml:space="preserve">助理教授
以上人數
</t>
    </r>
    <r>
      <rPr>
        <sz val="11"/>
        <rFont val="Times New Roman"/>
        <family val="1"/>
      </rPr>
      <t xml:space="preserve">Number of Faculty above Assistant Professorship </t>
    </r>
    <r>
      <rPr>
        <sz val="11"/>
        <rFont val="標楷體"/>
        <family val="4"/>
      </rPr>
      <t xml:space="preserve">
</t>
    </r>
  </si>
  <si>
    <r>
      <t xml:space="preserve">講師
</t>
    </r>
    <r>
      <rPr>
        <sz val="11"/>
        <rFont val="Times New Roman"/>
        <family val="1"/>
      </rPr>
      <t>Insructor</t>
    </r>
  </si>
  <si>
    <r>
      <t xml:space="preserve">教師人
數小計
</t>
    </r>
    <r>
      <rPr>
        <sz val="11"/>
        <rFont val="Times New Roman"/>
        <family val="1"/>
      </rPr>
      <t>Number of Faculty</t>
    </r>
  </si>
  <si>
    <r>
      <t xml:space="preserve">助理教授以上教師百分比
</t>
    </r>
    <r>
      <rPr>
        <sz val="11"/>
        <rFont val="Times New Roman"/>
        <family val="1"/>
      </rPr>
      <t xml:space="preserve"> Percentages of Faculty above Assistant Professorship</t>
    </r>
  </si>
  <si>
    <r>
      <t xml:space="preserve">助教
</t>
    </r>
    <r>
      <rPr>
        <sz val="11"/>
        <rFont val="Times New Roman"/>
        <family val="1"/>
      </rPr>
      <t>Administrative
 Assistant</t>
    </r>
  </si>
  <si>
    <r>
      <t xml:space="preserve">軍訓
教官
</t>
    </r>
    <r>
      <rPr>
        <sz val="11"/>
        <rFont val="Times New Roman"/>
        <family val="1"/>
      </rPr>
      <t>Military Insructor</t>
    </r>
  </si>
  <si>
    <r>
      <t xml:space="preserve">稀少性科技人員
</t>
    </r>
    <r>
      <rPr>
        <sz val="11"/>
        <rFont val="Times New Roman"/>
        <family val="1"/>
      </rPr>
      <t>Rare
Technician</t>
    </r>
    <r>
      <rPr>
        <sz val="11"/>
        <rFont val="標楷體"/>
        <family val="4"/>
      </rPr>
      <t xml:space="preserve">
</t>
    </r>
  </si>
  <si>
    <r>
      <t xml:space="preserve">專案教學人員
</t>
    </r>
    <r>
      <rPr>
        <sz val="11"/>
        <rFont val="Times New Roman"/>
        <family val="1"/>
      </rPr>
      <t>Contract
Faculty</t>
    </r>
  </si>
  <si>
    <r>
      <t xml:space="preserve">合計
</t>
    </r>
    <r>
      <rPr>
        <sz val="11"/>
        <rFont val="Times New Roman"/>
        <family val="1"/>
      </rPr>
      <t>Total</t>
    </r>
  </si>
  <si>
    <r>
      <t xml:space="preserve">職員
</t>
    </r>
    <r>
      <rPr>
        <sz val="11"/>
        <rFont val="Times New Roman"/>
        <family val="1"/>
      </rPr>
      <t>Staff</t>
    </r>
  </si>
  <si>
    <r>
      <t xml:space="preserve">駐衛
警察
</t>
    </r>
    <r>
      <rPr>
        <sz val="11"/>
        <rFont val="Times New Roman"/>
        <family val="1"/>
      </rPr>
      <t>Campus Security Guard</t>
    </r>
  </si>
  <si>
    <r>
      <t xml:space="preserve">技工
</t>
    </r>
    <r>
      <rPr>
        <sz val="11"/>
        <rFont val="Times New Roman"/>
        <family val="1"/>
      </rPr>
      <t>Technical Worker</t>
    </r>
  </si>
  <si>
    <r>
      <t xml:space="preserve">工友
</t>
    </r>
    <r>
      <rPr>
        <sz val="11"/>
        <rFont val="Times New Roman"/>
        <family val="1"/>
      </rPr>
      <t>Janitor</t>
    </r>
  </si>
  <si>
    <r>
      <t xml:space="preserve">專案工作人員
</t>
    </r>
    <r>
      <rPr>
        <sz val="11"/>
        <rFont val="Times New Roman"/>
        <family val="1"/>
      </rPr>
      <t>Contract Staff</t>
    </r>
  </si>
  <si>
    <r>
      <t xml:space="preserve">總計
</t>
    </r>
    <r>
      <rPr>
        <sz val="11"/>
        <rFont val="Times New Roman"/>
        <family val="1"/>
      </rPr>
      <t>Grand Total</t>
    </r>
  </si>
  <si>
    <t xml:space="preserve"> National ChiaYi University 2010 Personnel Statistics   </t>
  </si>
  <si>
    <r>
      <t xml:space="preserve">月份
</t>
    </r>
    <r>
      <rPr>
        <sz val="11"/>
        <rFont val="Times New Roman"/>
        <family val="1"/>
      </rPr>
      <t>Month</t>
    </r>
  </si>
  <si>
    <r>
      <t xml:space="preserve">教授
</t>
    </r>
    <r>
      <rPr>
        <sz val="11"/>
        <rFont val="Times New Roman"/>
        <family val="1"/>
      </rPr>
      <t>Professor</t>
    </r>
  </si>
  <si>
    <r>
      <t xml:space="preserve">副教授
</t>
    </r>
    <r>
      <rPr>
        <sz val="11"/>
        <rFont val="Times New Roman"/>
        <family val="1"/>
      </rPr>
      <t>Associate Professor</t>
    </r>
  </si>
  <si>
    <r>
      <t xml:space="preserve">助理
教授
</t>
    </r>
    <r>
      <rPr>
        <sz val="11"/>
        <rFont val="Times New Roman"/>
        <family val="1"/>
      </rPr>
      <t>Assistant Professor</t>
    </r>
  </si>
  <si>
    <r>
      <t xml:space="preserve">助理教授
以上人數
</t>
    </r>
    <r>
      <rPr>
        <sz val="11"/>
        <rFont val="Times New Roman"/>
        <family val="1"/>
      </rPr>
      <t xml:space="preserve">Number of Faculty above Assistant Professorship </t>
    </r>
    <r>
      <rPr>
        <sz val="11"/>
        <rFont val="標楷體"/>
        <family val="4"/>
      </rPr>
      <t xml:space="preserve">
</t>
    </r>
  </si>
  <si>
    <r>
      <t xml:space="preserve">講師
</t>
    </r>
    <r>
      <rPr>
        <sz val="11"/>
        <rFont val="Times New Roman"/>
        <family val="1"/>
      </rPr>
      <t>Insructor</t>
    </r>
  </si>
  <si>
    <r>
      <t xml:space="preserve">教師人
數小計
</t>
    </r>
    <r>
      <rPr>
        <sz val="11"/>
        <rFont val="Times New Roman"/>
        <family val="1"/>
      </rPr>
      <t>Number of Faculty</t>
    </r>
  </si>
  <si>
    <r>
      <t xml:space="preserve">助理教授以上教師百分比
</t>
    </r>
    <r>
      <rPr>
        <sz val="11"/>
        <rFont val="Times New Roman"/>
        <family val="1"/>
      </rPr>
      <t xml:space="preserve"> Percentages of Faculty above Assistant Professorship</t>
    </r>
  </si>
  <si>
    <r>
      <t xml:space="preserve">助教
</t>
    </r>
    <r>
      <rPr>
        <sz val="11"/>
        <rFont val="Times New Roman"/>
        <family val="1"/>
      </rPr>
      <t>Administrative
 Assistant</t>
    </r>
  </si>
  <si>
    <r>
      <t xml:space="preserve">軍訓
教官
</t>
    </r>
    <r>
      <rPr>
        <sz val="11"/>
        <rFont val="Times New Roman"/>
        <family val="1"/>
      </rPr>
      <t>Military Insructor</t>
    </r>
  </si>
  <si>
    <r>
      <t xml:space="preserve">稀少性科技人員
</t>
    </r>
    <r>
      <rPr>
        <sz val="11"/>
        <rFont val="Times New Roman"/>
        <family val="1"/>
      </rPr>
      <t>Rare
Technician</t>
    </r>
    <r>
      <rPr>
        <sz val="11"/>
        <rFont val="標楷體"/>
        <family val="4"/>
      </rPr>
      <t xml:space="preserve">
</t>
    </r>
  </si>
  <si>
    <r>
      <t xml:space="preserve">專案教學人員
</t>
    </r>
    <r>
      <rPr>
        <sz val="11"/>
        <rFont val="Times New Roman"/>
        <family val="1"/>
      </rPr>
      <t>Contract
Faculty</t>
    </r>
  </si>
  <si>
    <r>
      <t xml:space="preserve">合計
</t>
    </r>
    <r>
      <rPr>
        <sz val="11"/>
        <rFont val="Times New Roman"/>
        <family val="1"/>
      </rPr>
      <t>Total</t>
    </r>
  </si>
  <si>
    <r>
      <t xml:space="preserve">職員
</t>
    </r>
    <r>
      <rPr>
        <sz val="11"/>
        <rFont val="Times New Roman"/>
        <family val="1"/>
      </rPr>
      <t>Staff</t>
    </r>
  </si>
  <si>
    <r>
      <t xml:space="preserve">駐衛
警察
</t>
    </r>
    <r>
      <rPr>
        <sz val="11"/>
        <rFont val="Times New Roman"/>
        <family val="1"/>
      </rPr>
      <t>Campus Security Guard</t>
    </r>
  </si>
  <si>
    <r>
      <t xml:space="preserve">技工
</t>
    </r>
    <r>
      <rPr>
        <sz val="11"/>
        <rFont val="Times New Roman"/>
        <family val="1"/>
      </rPr>
      <t>Technical Worker</t>
    </r>
  </si>
  <si>
    <r>
      <t xml:space="preserve">工友
</t>
    </r>
    <r>
      <rPr>
        <sz val="11"/>
        <rFont val="Times New Roman"/>
        <family val="1"/>
      </rPr>
      <t>Janitor</t>
    </r>
  </si>
  <si>
    <r>
      <t xml:space="preserve">專案工作人員
</t>
    </r>
    <r>
      <rPr>
        <sz val="11"/>
        <rFont val="Times New Roman"/>
        <family val="1"/>
      </rPr>
      <t>Contract Staff</t>
    </r>
  </si>
  <si>
    <r>
      <t xml:space="preserve">總計
</t>
    </r>
    <r>
      <rPr>
        <sz val="11"/>
        <rFont val="Times New Roman"/>
        <family val="1"/>
      </rPr>
      <t>Grand Total</t>
    </r>
  </si>
  <si>
    <t xml:space="preserve"> National ChiaYi University 2012 Personnel Statistics   </t>
  </si>
  <si>
    <t xml:space="preserve"> National ChiaYi University 2012 Personnel Statistics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</si>
</sst>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</numFmts>
  <fonts count="6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sz val="18"/>
      <color indexed="20"/>
      <name val="Times New Roman"/>
      <family val="1"/>
    </font>
    <font>
      <sz val="1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76" fontId="2" fillId="7" borderId="1" xfId="0" applyNumberFormat="1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180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176" fontId="2" fillId="11" borderId="1" xfId="0" applyNumberFormat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76" fontId="3" fillId="1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5" zoomScaleNormal="75" workbookViewId="0" topLeftCell="A1">
      <selection activeCell="N4" sqref="N4"/>
    </sheetView>
  </sheetViews>
  <sheetFormatPr defaultColWidth="9.00390625" defaultRowHeight="16.5"/>
  <cols>
    <col min="1" max="1" width="7.50390625" style="1" customWidth="1"/>
    <col min="2" max="2" width="8.75390625" style="1" customWidth="1"/>
    <col min="3" max="3" width="8.875" style="1" customWidth="1"/>
    <col min="4" max="4" width="10.125" style="1" customWidth="1"/>
    <col min="5" max="5" width="15.50390625" style="1" customWidth="1"/>
    <col min="6" max="6" width="8.625" style="1" customWidth="1"/>
    <col min="7" max="7" width="9.125" style="1" customWidth="1"/>
    <col min="8" max="8" width="13.625" style="13" customWidth="1"/>
    <col min="9" max="9" width="12.75390625" style="1" customWidth="1"/>
    <col min="10" max="10" width="9.25390625" style="1" customWidth="1"/>
    <col min="11" max="11" width="9.875" style="1" customWidth="1"/>
    <col min="12" max="12" width="8.875" style="1" customWidth="1"/>
    <col min="13" max="13" width="6.625" style="1" customWidth="1"/>
    <col min="14" max="14" width="6.125" style="1" customWidth="1"/>
    <col min="15" max="15" width="11.125" style="1" customWidth="1"/>
    <col min="16" max="16" width="8.625" style="1" customWidth="1"/>
    <col min="17" max="17" width="8.75390625" style="1" customWidth="1"/>
    <col min="18" max="18" width="7.875" style="1" customWidth="1"/>
    <col min="19" max="19" width="10.625" style="1" customWidth="1"/>
  </cols>
  <sheetData>
    <row r="1" spans="1:19" ht="45" customHeight="1">
      <c r="A1" s="33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117" customHeight="1">
      <c r="A2" s="27" t="s">
        <v>81</v>
      </c>
      <c r="B2" s="27" t="s">
        <v>82</v>
      </c>
      <c r="C2" s="27" t="s">
        <v>83</v>
      </c>
      <c r="D2" s="27" t="s">
        <v>84</v>
      </c>
      <c r="E2" s="28" t="s">
        <v>85</v>
      </c>
      <c r="F2" s="27" t="s">
        <v>86</v>
      </c>
      <c r="G2" s="28" t="s">
        <v>87</v>
      </c>
      <c r="H2" s="29" t="s">
        <v>88</v>
      </c>
      <c r="I2" s="27" t="s">
        <v>89</v>
      </c>
      <c r="J2" s="27" t="s">
        <v>90</v>
      </c>
      <c r="K2" s="28" t="s">
        <v>91</v>
      </c>
      <c r="L2" s="28" t="s">
        <v>92</v>
      </c>
      <c r="M2" s="27" t="s">
        <v>93</v>
      </c>
      <c r="N2" s="27" t="s">
        <v>94</v>
      </c>
      <c r="O2" s="27" t="s">
        <v>95</v>
      </c>
      <c r="P2" s="27" t="s">
        <v>96</v>
      </c>
      <c r="Q2" s="27" t="s">
        <v>97</v>
      </c>
      <c r="R2" s="28" t="s">
        <v>98</v>
      </c>
      <c r="S2" s="27" t="s">
        <v>99</v>
      </c>
    </row>
    <row r="3" spans="1:19" s="3" customFormat="1" ht="30" customHeight="1">
      <c r="A3" s="4">
        <v>1</v>
      </c>
      <c r="B3" s="4">
        <v>138</v>
      </c>
      <c r="C3" s="4">
        <v>195</v>
      </c>
      <c r="D3" s="4">
        <v>129</v>
      </c>
      <c r="E3" s="4">
        <f>SUM(B3:D3)</f>
        <v>462</v>
      </c>
      <c r="F3" s="4">
        <v>35</v>
      </c>
      <c r="G3" s="4">
        <v>497</v>
      </c>
      <c r="H3" s="10">
        <f>E3/G3*100</f>
        <v>92.95774647887323</v>
      </c>
      <c r="I3" s="4">
        <v>8</v>
      </c>
      <c r="J3" s="4">
        <v>10</v>
      </c>
      <c r="K3" s="4">
        <v>5</v>
      </c>
      <c r="L3" s="4">
        <v>12</v>
      </c>
      <c r="M3" s="4">
        <f>SUM(I3:L3)+G3</f>
        <v>532</v>
      </c>
      <c r="N3" s="4">
        <v>139</v>
      </c>
      <c r="O3" s="4">
        <v>10</v>
      </c>
      <c r="P3" s="4">
        <v>20</v>
      </c>
      <c r="Q3" s="4">
        <v>39</v>
      </c>
      <c r="R3" s="4">
        <v>122</v>
      </c>
      <c r="S3" s="4">
        <f>SUM(M3:R3)</f>
        <v>862</v>
      </c>
    </row>
    <row r="4" spans="1:19" s="3" customFormat="1" ht="30" customHeight="1">
      <c r="A4" s="14">
        <v>2</v>
      </c>
      <c r="B4" s="14">
        <v>136</v>
      </c>
      <c r="C4" s="14">
        <v>194</v>
      </c>
      <c r="D4" s="14">
        <v>132</v>
      </c>
      <c r="E4" s="14">
        <f>SUM(B4:D4)</f>
        <v>462</v>
      </c>
      <c r="F4" s="14">
        <v>34</v>
      </c>
      <c r="G4" s="14">
        <f>SUM(E4:F4)</f>
        <v>496</v>
      </c>
      <c r="H4" s="15">
        <f>E4/G4*100</f>
        <v>93.14516129032258</v>
      </c>
      <c r="I4" s="14">
        <v>8</v>
      </c>
      <c r="J4" s="14">
        <v>10</v>
      </c>
      <c r="K4" s="14">
        <v>5</v>
      </c>
      <c r="L4" s="14">
        <v>11</v>
      </c>
      <c r="M4" s="14">
        <f>SUM(I4:L4)+G4</f>
        <v>530</v>
      </c>
      <c r="N4" s="14">
        <v>139</v>
      </c>
      <c r="O4" s="14">
        <v>10</v>
      </c>
      <c r="P4" s="14">
        <v>20</v>
      </c>
      <c r="Q4" s="14">
        <v>39</v>
      </c>
      <c r="R4" s="14">
        <v>121</v>
      </c>
      <c r="S4" s="14">
        <f>SUM(M4:R4)</f>
        <v>859</v>
      </c>
    </row>
    <row r="5" spans="1:19" s="3" customFormat="1" ht="30" customHeight="1">
      <c r="A5" s="4"/>
      <c r="B5" s="4"/>
      <c r="C5" s="4"/>
      <c r="D5" s="4"/>
      <c r="E5" s="4"/>
      <c r="F5" s="4"/>
      <c r="G5" s="4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3" customFormat="1" ht="30" customHeight="1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3" customFormat="1" ht="30" customHeight="1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3" customFormat="1" ht="30" customHeight="1">
      <c r="A8" s="31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3" customFormat="1" ht="30" customHeight="1">
      <c r="A9" s="4"/>
      <c r="B9" s="4"/>
      <c r="C9" s="4"/>
      <c r="D9" s="4"/>
      <c r="E9" s="4"/>
      <c r="F9" s="4"/>
      <c r="G9" s="18"/>
      <c r="H9" s="10"/>
      <c r="I9" s="4"/>
      <c r="J9" s="4"/>
      <c r="K9" s="4"/>
      <c r="L9" s="4"/>
      <c r="M9" s="18"/>
      <c r="N9" s="4"/>
      <c r="O9" s="4"/>
      <c r="P9" s="4"/>
      <c r="Q9" s="4"/>
      <c r="R9" s="4"/>
      <c r="S9" s="4"/>
    </row>
    <row r="10" spans="1:19" s="3" customFormat="1" ht="30" customHeight="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3" customFormat="1" ht="30" customHeight="1">
      <c r="A11" s="4"/>
      <c r="B11" s="4"/>
      <c r="C11" s="4"/>
      <c r="D11" s="4"/>
      <c r="E11" s="4"/>
      <c r="F11" s="4"/>
      <c r="G11" s="4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3" customFormat="1" ht="30" customHeight="1">
      <c r="A12" s="14"/>
      <c r="B12" s="14"/>
      <c r="C12" s="14"/>
      <c r="D12" s="14"/>
      <c r="E12" s="14"/>
      <c r="F12" s="14"/>
      <c r="G12" s="14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3" customFormat="1" ht="30" customHeight="1">
      <c r="A13" s="4"/>
      <c r="B13" s="4"/>
      <c r="C13" s="4"/>
      <c r="D13" s="4"/>
      <c r="E13" s="18"/>
      <c r="F13" s="18"/>
      <c r="G13" s="18"/>
      <c r="H13" s="19"/>
      <c r="I13" s="4"/>
      <c r="J13" s="4"/>
      <c r="K13" s="4"/>
      <c r="L13" s="4"/>
      <c r="M13" s="18"/>
      <c r="N13" s="4"/>
      <c r="O13" s="4"/>
      <c r="P13" s="4"/>
      <c r="Q13" s="4"/>
      <c r="R13" s="4"/>
      <c r="S13" s="18"/>
    </row>
    <row r="14" spans="1:19" s="3" customFormat="1" ht="30" customHeight="1">
      <c r="A14" s="31"/>
      <c r="B14" s="31"/>
      <c r="C14" s="31"/>
      <c r="D14" s="31"/>
      <c r="E14" s="30"/>
      <c r="F14" s="31"/>
      <c r="G14" s="30"/>
      <c r="H14" s="32"/>
      <c r="I14" s="31"/>
      <c r="J14" s="31"/>
      <c r="K14" s="31"/>
      <c r="L14" s="31"/>
      <c r="M14" s="30"/>
      <c r="N14" s="31"/>
      <c r="O14" s="31"/>
      <c r="P14" s="31"/>
      <c r="Q14" s="31"/>
      <c r="R14" s="31"/>
      <c r="S14" s="30"/>
    </row>
  </sheetData>
  <mergeCells count="1">
    <mergeCell ref="A1:S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75" zoomScaleNormal="75" workbookViewId="0" topLeftCell="A1">
      <selection activeCell="A1" sqref="A1:S1"/>
    </sheetView>
  </sheetViews>
  <sheetFormatPr defaultColWidth="9.00390625" defaultRowHeight="16.5"/>
  <cols>
    <col min="1" max="1" width="7.50390625" style="1" customWidth="1"/>
    <col min="2" max="2" width="8.75390625" style="1" customWidth="1"/>
    <col min="3" max="3" width="8.875" style="1" customWidth="1"/>
    <col min="4" max="4" width="10.125" style="1" customWidth="1"/>
    <col min="5" max="5" width="15.50390625" style="1" customWidth="1"/>
    <col min="6" max="6" width="8.625" style="1" customWidth="1"/>
    <col min="7" max="7" width="9.125" style="1" customWidth="1"/>
    <col min="8" max="8" width="13.625" style="13" customWidth="1"/>
    <col min="9" max="9" width="12.75390625" style="1" customWidth="1"/>
    <col min="10" max="10" width="9.25390625" style="1" customWidth="1"/>
    <col min="11" max="11" width="9.875" style="1" customWidth="1"/>
    <col min="12" max="12" width="8.875" style="1" customWidth="1"/>
    <col min="13" max="13" width="6.625" style="1" customWidth="1"/>
    <col min="14" max="14" width="6.125" style="1" customWidth="1"/>
    <col min="15" max="15" width="11.125" style="1" customWidth="1"/>
    <col min="16" max="16" width="8.625" style="1" customWidth="1"/>
    <col min="17" max="17" width="8.75390625" style="1" customWidth="1"/>
    <col min="18" max="18" width="7.875" style="1" customWidth="1"/>
    <col min="19" max="19" width="10.625" style="1" customWidth="1"/>
  </cols>
  <sheetData>
    <row r="1" spans="1:19" ht="45" customHeight="1">
      <c r="A1" s="33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117" customHeight="1">
      <c r="A2" s="27" t="s">
        <v>81</v>
      </c>
      <c r="B2" s="27" t="s">
        <v>82</v>
      </c>
      <c r="C2" s="27" t="s">
        <v>83</v>
      </c>
      <c r="D2" s="27" t="s">
        <v>84</v>
      </c>
      <c r="E2" s="28" t="s">
        <v>85</v>
      </c>
      <c r="F2" s="27" t="s">
        <v>86</v>
      </c>
      <c r="G2" s="28" t="s">
        <v>87</v>
      </c>
      <c r="H2" s="29" t="s">
        <v>88</v>
      </c>
      <c r="I2" s="27" t="s">
        <v>89</v>
      </c>
      <c r="J2" s="27" t="s">
        <v>90</v>
      </c>
      <c r="K2" s="28" t="s">
        <v>91</v>
      </c>
      <c r="L2" s="28" t="s">
        <v>92</v>
      </c>
      <c r="M2" s="27" t="s">
        <v>93</v>
      </c>
      <c r="N2" s="27" t="s">
        <v>94</v>
      </c>
      <c r="O2" s="27" t="s">
        <v>95</v>
      </c>
      <c r="P2" s="27" t="s">
        <v>96</v>
      </c>
      <c r="Q2" s="27" t="s">
        <v>97</v>
      </c>
      <c r="R2" s="28" t="s">
        <v>98</v>
      </c>
      <c r="S2" s="27" t="s">
        <v>99</v>
      </c>
    </row>
    <row r="3" spans="1:19" s="3" customFormat="1" ht="30" customHeight="1">
      <c r="A3" s="4">
        <v>1</v>
      </c>
      <c r="B3" s="4">
        <v>123</v>
      </c>
      <c r="C3" s="4">
        <v>187</v>
      </c>
      <c r="D3" s="4">
        <v>139</v>
      </c>
      <c r="E3" s="4">
        <f>SUM(B3:D3)</f>
        <v>449</v>
      </c>
      <c r="F3" s="4">
        <v>41</v>
      </c>
      <c r="G3" s="4">
        <f>SUM(E3:F3)</f>
        <v>490</v>
      </c>
      <c r="H3" s="10">
        <f>E3/G3*100</f>
        <v>91.63265306122449</v>
      </c>
      <c r="I3" s="4">
        <v>8</v>
      </c>
      <c r="J3" s="4">
        <v>12</v>
      </c>
      <c r="K3" s="4">
        <v>5</v>
      </c>
      <c r="L3" s="4">
        <v>9</v>
      </c>
      <c r="M3" s="4">
        <f>SUM(I3:L3)+G3</f>
        <v>524</v>
      </c>
      <c r="N3" s="4">
        <v>138</v>
      </c>
      <c r="O3" s="4">
        <v>12</v>
      </c>
      <c r="P3" s="4">
        <v>20</v>
      </c>
      <c r="Q3" s="4">
        <v>39</v>
      </c>
      <c r="R3" s="4">
        <v>112</v>
      </c>
      <c r="S3" s="4">
        <f>SUM(M3:R3)</f>
        <v>845</v>
      </c>
    </row>
    <row r="4" spans="1:19" s="3" customFormat="1" ht="30" customHeight="1">
      <c r="A4" s="14">
        <v>2</v>
      </c>
      <c r="B4" s="14">
        <v>125</v>
      </c>
      <c r="C4" s="14">
        <v>186</v>
      </c>
      <c r="D4" s="14">
        <v>144</v>
      </c>
      <c r="E4" s="14">
        <f>SUM(B4:D4)</f>
        <v>455</v>
      </c>
      <c r="F4" s="14">
        <v>40</v>
      </c>
      <c r="G4" s="14">
        <f>SUM(E4:F4)</f>
        <v>495</v>
      </c>
      <c r="H4" s="15">
        <f>E4/G4*100</f>
        <v>91.91919191919192</v>
      </c>
      <c r="I4" s="14">
        <v>8</v>
      </c>
      <c r="J4" s="14">
        <v>11</v>
      </c>
      <c r="K4" s="14">
        <v>5</v>
      </c>
      <c r="L4" s="14">
        <v>9</v>
      </c>
      <c r="M4" s="14">
        <f>SUM(I4:L4)+G4</f>
        <v>528</v>
      </c>
      <c r="N4" s="14">
        <v>139</v>
      </c>
      <c r="O4" s="14">
        <v>12</v>
      </c>
      <c r="P4" s="14">
        <v>20</v>
      </c>
      <c r="Q4" s="14">
        <v>39</v>
      </c>
      <c r="R4" s="14">
        <v>110</v>
      </c>
      <c r="S4" s="14">
        <f>SUM(M4:R4)</f>
        <v>848</v>
      </c>
    </row>
    <row r="5" spans="1:19" s="3" customFormat="1" ht="30" customHeight="1">
      <c r="A5" s="4">
        <v>3</v>
      </c>
      <c r="B5" s="4">
        <v>125</v>
      </c>
      <c r="C5" s="4">
        <v>186</v>
      </c>
      <c r="D5" s="4">
        <v>144</v>
      </c>
      <c r="E5" s="4">
        <f>SUM(B5:D5)</f>
        <v>455</v>
      </c>
      <c r="F5" s="4">
        <v>40</v>
      </c>
      <c r="G5" s="4">
        <f>SUM(E5:F5)</f>
        <v>495</v>
      </c>
      <c r="H5" s="10">
        <f>E5/G5*100</f>
        <v>91.91919191919192</v>
      </c>
      <c r="I5" s="4">
        <v>8</v>
      </c>
      <c r="J5" s="4">
        <v>11</v>
      </c>
      <c r="K5" s="4">
        <v>5</v>
      </c>
      <c r="L5" s="4">
        <v>9</v>
      </c>
      <c r="M5" s="4">
        <f>SUM(I5:L5)+G5</f>
        <v>528</v>
      </c>
      <c r="N5" s="4">
        <v>135</v>
      </c>
      <c r="O5" s="4">
        <v>11</v>
      </c>
      <c r="P5" s="4">
        <v>20</v>
      </c>
      <c r="Q5" s="4">
        <v>39</v>
      </c>
      <c r="R5" s="4">
        <v>110</v>
      </c>
      <c r="S5" s="4">
        <f>SUM(M5:R5)</f>
        <v>843</v>
      </c>
    </row>
    <row r="6" spans="1:19" s="3" customFormat="1" ht="30" customHeight="1">
      <c r="A6" s="14">
        <v>4</v>
      </c>
      <c r="B6" s="14">
        <v>125</v>
      </c>
      <c r="C6" s="14">
        <v>186</v>
      </c>
      <c r="D6" s="14">
        <v>144</v>
      </c>
      <c r="E6" s="14">
        <v>455</v>
      </c>
      <c r="F6" s="14">
        <v>40</v>
      </c>
      <c r="G6" s="14">
        <v>495</v>
      </c>
      <c r="H6" s="15">
        <v>91.92</v>
      </c>
      <c r="I6" s="14">
        <v>8</v>
      </c>
      <c r="J6" s="14">
        <v>11</v>
      </c>
      <c r="K6" s="14">
        <v>5</v>
      </c>
      <c r="L6" s="14">
        <v>9</v>
      </c>
      <c r="M6" s="14">
        <v>528</v>
      </c>
      <c r="N6" s="14">
        <v>136</v>
      </c>
      <c r="O6" s="14">
        <v>11</v>
      </c>
      <c r="P6" s="14">
        <v>20</v>
      </c>
      <c r="Q6" s="14">
        <v>39</v>
      </c>
      <c r="R6" s="14">
        <v>122</v>
      </c>
      <c r="S6" s="14">
        <v>856</v>
      </c>
    </row>
    <row r="7" spans="1:19" s="3" customFormat="1" ht="30" customHeight="1">
      <c r="A7" s="4">
        <v>5</v>
      </c>
      <c r="B7" s="4">
        <v>125</v>
      </c>
      <c r="C7" s="4">
        <v>186</v>
      </c>
      <c r="D7" s="4">
        <v>144</v>
      </c>
      <c r="E7" s="4">
        <f aca="true" t="shared" si="0" ref="E7:E12">SUM(B7:D7)</f>
        <v>455</v>
      </c>
      <c r="F7" s="4">
        <v>40</v>
      </c>
      <c r="G7" s="4">
        <f>SUM(E7:F7)</f>
        <v>495</v>
      </c>
      <c r="H7" s="10">
        <f>E7/G7*100</f>
        <v>91.91919191919192</v>
      </c>
      <c r="I7" s="4">
        <v>8</v>
      </c>
      <c r="J7" s="4">
        <v>11</v>
      </c>
      <c r="K7" s="4">
        <v>5</v>
      </c>
      <c r="L7" s="4">
        <v>9</v>
      </c>
      <c r="M7" s="4">
        <f>SUM(I7:L7)+G7</f>
        <v>528</v>
      </c>
      <c r="N7" s="4">
        <v>134</v>
      </c>
      <c r="O7" s="4">
        <v>11</v>
      </c>
      <c r="P7" s="4">
        <v>20</v>
      </c>
      <c r="Q7" s="4">
        <v>39</v>
      </c>
      <c r="R7" s="4">
        <v>116</v>
      </c>
      <c r="S7" s="4">
        <f>SUM(M7:R7)</f>
        <v>848</v>
      </c>
    </row>
    <row r="8" spans="1:19" s="3" customFormat="1" ht="30" customHeight="1">
      <c r="A8" s="31">
        <v>6</v>
      </c>
      <c r="B8" s="14">
        <v>126</v>
      </c>
      <c r="C8" s="14">
        <v>185</v>
      </c>
      <c r="D8" s="14">
        <v>144</v>
      </c>
      <c r="E8" s="14">
        <f t="shared" si="0"/>
        <v>455</v>
      </c>
      <c r="F8" s="14">
        <v>40</v>
      </c>
      <c r="G8" s="14">
        <f>SUM(E8:F8)</f>
        <v>495</v>
      </c>
      <c r="H8" s="15">
        <f>E8/G8*100</f>
        <v>91.91919191919192</v>
      </c>
      <c r="I8" s="14">
        <v>8</v>
      </c>
      <c r="J8" s="14">
        <v>11</v>
      </c>
      <c r="K8" s="14">
        <v>5</v>
      </c>
      <c r="L8" s="14">
        <v>9</v>
      </c>
      <c r="M8" s="14">
        <f>SUM(I8:L8)+G8</f>
        <v>528</v>
      </c>
      <c r="N8" s="14">
        <v>135</v>
      </c>
      <c r="O8" s="14">
        <v>11</v>
      </c>
      <c r="P8" s="14">
        <v>20</v>
      </c>
      <c r="Q8" s="14">
        <v>39</v>
      </c>
      <c r="R8" s="14">
        <v>118</v>
      </c>
      <c r="S8" s="14">
        <f>SUM(M8:R8)</f>
        <v>851</v>
      </c>
    </row>
    <row r="9" spans="1:19" s="3" customFormat="1" ht="30" customHeight="1">
      <c r="A9" s="4">
        <v>7</v>
      </c>
      <c r="B9" s="4">
        <v>126</v>
      </c>
      <c r="C9" s="4">
        <v>185</v>
      </c>
      <c r="D9" s="4">
        <v>144</v>
      </c>
      <c r="E9" s="4">
        <f t="shared" si="0"/>
        <v>455</v>
      </c>
      <c r="F9" s="4">
        <v>40</v>
      </c>
      <c r="G9" s="18">
        <f>SUM(E9:F9)</f>
        <v>495</v>
      </c>
      <c r="H9" s="10">
        <f>E9/G9*100</f>
        <v>91.91919191919192</v>
      </c>
      <c r="I9" s="4">
        <v>8</v>
      </c>
      <c r="J9" s="4">
        <v>11</v>
      </c>
      <c r="K9" s="4">
        <v>5</v>
      </c>
      <c r="L9" s="4">
        <v>9</v>
      </c>
      <c r="M9" s="18">
        <f>SUM(I9:L9)+G9</f>
        <v>528</v>
      </c>
      <c r="N9" s="4">
        <v>135</v>
      </c>
      <c r="O9" s="4">
        <v>11</v>
      </c>
      <c r="P9" s="4">
        <v>20</v>
      </c>
      <c r="Q9" s="4">
        <v>39</v>
      </c>
      <c r="R9" s="4">
        <v>121</v>
      </c>
      <c r="S9" s="4">
        <f>SUM(M9:R9)</f>
        <v>854</v>
      </c>
    </row>
    <row r="10" spans="1:19" s="3" customFormat="1" ht="30" customHeight="1">
      <c r="A10" s="14">
        <v>8</v>
      </c>
      <c r="B10" s="14">
        <v>126</v>
      </c>
      <c r="C10" s="14">
        <v>183</v>
      </c>
      <c r="D10" s="14">
        <v>152</v>
      </c>
      <c r="E10" s="14">
        <f t="shared" si="0"/>
        <v>461</v>
      </c>
      <c r="F10" s="14">
        <v>37</v>
      </c>
      <c r="G10" s="14">
        <v>498</v>
      </c>
      <c r="H10" s="15">
        <v>92.57</v>
      </c>
      <c r="I10" s="14">
        <v>8</v>
      </c>
      <c r="J10" s="14">
        <v>11</v>
      </c>
      <c r="K10" s="14">
        <v>5</v>
      </c>
      <c r="L10" s="14">
        <v>12</v>
      </c>
      <c r="M10" s="14">
        <v>534</v>
      </c>
      <c r="N10" s="14">
        <v>140</v>
      </c>
      <c r="O10" s="14">
        <v>10</v>
      </c>
      <c r="P10" s="14">
        <v>20</v>
      </c>
      <c r="Q10" s="14">
        <v>39</v>
      </c>
      <c r="R10" s="14">
        <v>120</v>
      </c>
      <c r="S10" s="14">
        <v>863</v>
      </c>
    </row>
    <row r="11" spans="1:19" s="3" customFormat="1" ht="30" customHeight="1">
      <c r="A11" s="4">
        <v>9</v>
      </c>
      <c r="B11" s="4">
        <v>125</v>
      </c>
      <c r="C11" s="4">
        <v>183</v>
      </c>
      <c r="D11" s="4">
        <v>152</v>
      </c>
      <c r="E11" s="4">
        <f t="shared" si="0"/>
        <v>460</v>
      </c>
      <c r="F11" s="4">
        <v>37</v>
      </c>
      <c r="G11" s="4">
        <v>497</v>
      </c>
      <c r="H11" s="10">
        <v>92.56</v>
      </c>
      <c r="I11" s="4">
        <v>8</v>
      </c>
      <c r="J11" s="4">
        <v>11</v>
      </c>
      <c r="K11" s="4">
        <v>5</v>
      </c>
      <c r="L11" s="4">
        <v>12</v>
      </c>
      <c r="M11" s="4">
        <v>533</v>
      </c>
      <c r="N11" s="4">
        <v>140</v>
      </c>
      <c r="O11" s="4">
        <v>10</v>
      </c>
      <c r="P11" s="4">
        <v>20</v>
      </c>
      <c r="Q11" s="4">
        <v>39</v>
      </c>
      <c r="R11" s="4">
        <v>120</v>
      </c>
      <c r="S11" s="4">
        <v>862</v>
      </c>
    </row>
    <row r="12" spans="1:19" s="3" customFormat="1" ht="30" customHeight="1">
      <c r="A12" s="14">
        <v>10</v>
      </c>
      <c r="B12" s="14">
        <v>136</v>
      </c>
      <c r="C12" s="14">
        <v>197</v>
      </c>
      <c r="D12" s="14">
        <v>129</v>
      </c>
      <c r="E12" s="14">
        <f t="shared" si="0"/>
        <v>462</v>
      </c>
      <c r="F12" s="14">
        <v>35</v>
      </c>
      <c r="G12" s="14">
        <v>497</v>
      </c>
      <c r="H12" s="15">
        <v>92.96</v>
      </c>
      <c r="I12" s="14">
        <v>8</v>
      </c>
      <c r="J12" s="14">
        <v>11</v>
      </c>
      <c r="K12" s="14">
        <v>5</v>
      </c>
      <c r="L12" s="14">
        <v>12</v>
      </c>
      <c r="M12" s="14">
        <v>533</v>
      </c>
      <c r="N12" s="14">
        <v>135</v>
      </c>
      <c r="O12" s="14">
        <v>10</v>
      </c>
      <c r="P12" s="14">
        <v>20</v>
      </c>
      <c r="Q12" s="14">
        <v>39</v>
      </c>
      <c r="R12" s="14">
        <v>121</v>
      </c>
      <c r="S12" s="14">
        <v>858</v>
      </c>
    </row>
    <row r="13" spans="1:19" s="3" customFormat="1" ht="30" customHeight="1">
      <c r="A13" s="4">
        <v>11</v>
      </c>
      <c r="B13" s="4">
        <v>136</v>
      </c>
      <c r="C13" s="4">
        <v>197</v>
      </c>
      <c r="D13" s="4">
        <v>129</v>
      </c>
      <c r="E13" s="18">
        <v>462</v>
      </c>
      <c r="F13" s="18">
        <v>35</v>
      </c>
      <c r="G13" s="18">
        <v>497</v>
      </c>
      <c r="H13" s="19">
        <v>92.96</v>
      </c>
      <c r="I13" s="4">
        <v>8</v>
      </c>
      <c r="J13" s="4">
        <v>10</v>
      </c>
      <c r="K13" s="4">
        <v>5</v>
      </c>
      <c r="L13" s="4">
        <v>12</v>
      </c>
      <c r="M13" s="18">
        <v>532</v>
      </c>
      <c r="N13" s="4">
        <v>139</v>
      </c>
      <c r="O13" s="4">
        <v>10</v>
      </c>
      <c r="P13" s="4">
        <v>20</v>
      </c>
      <c r="Q13" s="4">
        <v>39</v>
      </c>
      <c r="R13" s="4">
        <v>121</v>
      </c>
      <c r="S13" s="18">
        <v>861</v>
      </c>
    </row>
    <row r="14" spans="1:19" s="3" customFormat="1" ht="30" customHeight="1">
      <c r="A14" s="31">
        <v>12</v>
      </c>
      <c r="B14" s="31">
        <v>138</v>
      </c>
      <c r="C14" s="31">
        <v>195</v>
      </c>
      <c r="D14" s="31">
        <v>129</v>
      </c>
      <c r="E14" s="30">
        <v>462</v>
      </c>
      <c r="F14" s="31">
        <v>35</v>
      </c>
      <c r="G14" s="30">
        <v>497</v>
      </c>
      <c r="H14" s="32">
        <v>92.96</v>
      </c>
      <c r="I14" s="31">
        <v>8</v>
      </c>
      <c r="J14" s="31">
        <v>10</v>
      </c>
      <c r="K14" s="31">
        <v>5</v>
      </c>
      <c r="L14" s="31">
        <v>12</v>
      </c>
      <c r="M14" s="30">
        <v>532</v>
      </c>
      <c r="N14" s="31">
        <v>139</v>
      </c>
      <c r="O14" s="31">
        <v>10</v>
      </c>
      <c r="P14" s="31">
        <v>20</v>
      </c>
      <c r="Q14" s="31">
        <v>39</v>
      </c>
      <c r="R14" s="31">
        <v>121</v>
      </c>
      <c r="S14" s="30">
        <v>861</v>
      </c>
    </row>
  </sheetData>
  <mergeCells count="1">
    <mergeCell ref="A1:S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5" zoomScaleNormal="75" workbookViewId="0" topLeftCell="A1">
      <selection activeCell="E8" sqref="E8"/>
    </sheetView>
  </sheetViews>
  <sheetFormatPr defaultColWidth="9.00390625" defaultRowHeight="16.5"/>
  <cols>
    <col min="1" max="1" width="7.50390625" style="1" customWidth="1"/>
    <col min="2" max="2" width="8.75390625" style="1" customWidth="1"/>
    <col min="3" max="3" width="8.875" style="1" customWidth="1"/>
    <col min="4" max="4" width="10.125" style="1" customWidth="1"/>
    <col min="5" max="5" width="15.50390625" style="1" customWidth="1"/>
    <col min="6" max="6" width="8.625" style="1" customWidth="1"/>
    <col min="7" max="7" width="9.125" style="1" customWidth="1"/>
    <col min="8" max="8" width="13.625" style="13" customWidth="1"/>
    <col min="9" max="9" width="12.75390625" style="1" customWidth="1"/>
    <col min="10" max="10" width="9.25390625" style="1" customWidth="1"/>
    <col min="11" max="11" width="9.875" style="1" customWidth="1"/>
    <col min="12" max="12" width="8.875" style="1" customWidth="1"/>
    <col min="13" max="13" width="6.625" style="1" customWidth="1"/>
    <col min="14" max="14" width="6.125" style="1" customWidth="1"/>
    <col min="15" max="15" width="11.125" style="1" customWidth="1"/>
    <col min="16" max="16" width="8.625" style="1" customWidth="1"/>
    <col min="17" max="17" width="8.75390625" style="1" customWidth="1"/>
    <col min="18" max="18" width="7.875" style="1" customWidth="1"/>
    <col min="19" max="19" width="10.625" style="1" customWidth="1"/>
  </cols>
  <sheetData>
    <row r="1" spans="1:19" ht="45" customHeight="1">
      <c r="A1" s="33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117" customHeight="1">
      <c r="A2" s="27" t="s">
        <v>61</v>
      </c>
      <c r="B2" s="27" t="s">
        <v>62</v>
      </c>
      <c r="C2" s="27" t="s">
        <v>63</v>
      </c>
      <c r="D2" s="27" t="s">
        <v>64</v>
      </c>
      <c r="E2" s="28" t="s">
        <v>65</v>
      </c>
      <c r="F2" s="27" t="s">
        <v>66</v>
      </c>
      <c r="G2" s="28" t="s">
        <v>67</v>
      </c>
      <c r="H2" s="29" t="s">
        <v>68</v>
      </c>
      <c r="I2" s="27" t="s">
        <v>69</v>
      </c>
      <c r="J2" s="27" t="s">
        <v>70</v>
      </c>
      <c r="K2" s="28" t="s">
        <v>71</v>
      </c>
      <c r="L2" s="28" t="s">
        <v>72</v>
      </c>
      <c r="M2" s="27" t="s">
        <v>73</v>
      </c>
      <c r="N2" s="27" t="s">
        <v>74</v>
      </c>
      <c r="O2" s="27" t="s">
        <v>75</v>
      </c>
      <c r="P2" s="27" t="s">
        <v>76</v>
      </c>
      <c r="Q2" s="27" t="s">
        <v>77</v>
      </c>
      <c r="R2" s="28" t="s">
        <v>78</v>
      </c>
      <c r="S2" s="27" t="s">
        <v>79</v>
      </c>
    </row>
    <row r="3" spans="1:19" s="3" customFormat="1" ht="30" customHeight="1">
      <c r="A3" s="4">
        <v>1</v>
      </c>
      <c r="B3" s="4">
        <v>113</v>
      </c>
      <c r="C3" s="4">
        <v>183</v>
      </c>
      <c r="D3" s="4">
        <v>142</v>
      </c>
      <c r="E3" s="4">
        <f aca="true" t="shared" si="0" ref="E3:E14">SUM(B3:D3)</f>
        <v>438</v>
      </c>
      <c r="F3" s="4">
        <v>50</v>
      </c>
      <c r="G3" s="4">
        <f aca="true" t="shared" si="1" ref="G3:G14">SUM(E3:F3)</f>
        <v>488</v>
      </c>
      <c r="H3" s="10">
        <f aca="true" t="shared" si="2" ref="H3:H14">E3/G3*100</f>
        <v>89.75409836065575</v>
      </c>
      <c r="I3" s="4">
        <v>9</v>
      </c>
      <c r="J3" s="4">
        <v>11</v>
      </c>
      <c r="K3" s="4">
        <v>5</v>
      </c>
      <c r="L3" s="4">
        <v>11</v>
      </c>
      <c r="M3" s="4">
        <f aca="true" t="shared" si="3" ref="M3:M14">SUM(I3:L3)+G3</f>
        <v>524</v>
      </c>
      <c r="N3" s="4">
        <v>140</v>
      </c>
      <c r="O3" s="4">
        <v>12</v>
      </c>
      <c r="P3" s="4">
        <v>21</v>
      </c>
      <c r="Q3" s="4">
        <v>39</v>
      </c>
      <c r="R3" s="4">
        <v>112</v>
      </c>
      <c r="S3" s="4">
        <f aca="true" t="shared" si="4" ref="S3:S14">SUM(M3:R3)</f>
        <v>848</v>
      </c>
    </row>
    <row r="4" spans="1:19" s="3" customFormat="1" ht="30" customHeight="1">
      <c r="A4" s="31">
        <v>2</v>
      </c>
      <c r="B4" s="31">
        <v>113</v>
      </c>
      <c r="C4" s="31">
        <v>183</v>
      </c>
      <c r="D4" s="31">
        <v>145</v>
      </c>
      <c r="E4" s="30">
        <f t="shared" si="0"/>
        <v>441</v>
      </c>
      <c r="F4" s="31">
        <v>49</v>
      </c>
      <c r="G4" s="30">
        <f t="shared" si="1"/>
        <v>490</v>
      </c>
      <c r="H4" s="32">
        <f t="shared" si="2"/>
        <v>90</v>
      </c>
      <c r="I4" s="31">
        <v>9</v>
      </c>
      <c r="J4" s="31">
        <v>11</v>
      </c>
      <c r="K4" s="31">
        <v>5</v>
      </c>
      <c r="L4" s="31">
        <v>11</v>
      </c>
      <c r="M4" s="30">
        <f t="shared" si="3"/>
        <v>526</v>
      </c>
      <c r="N4" s="31">
        <v>139</v>
      </c>
      <c r="O4" s="31">
        <v>12</v>
      </c>
      <c r="P4" s="31">
        <v>21</v>
      </c>
      <c r="Q4" s="31">
        <v>39</v>
      </c>
      <c r="R4" s="31">
        <v>112</v>
      </c>
      <c r="S4" s="30">
        <f t="shared" si="4"/>
        <v>849</v>
      </c>
    </row>
    <row r="5" spans="1:19" s="3" customFormat="1" ht="30" customHeight="1">
      <c r="A5" s="4">
        <v>3</v>
      </c>
      <c r="B5" s="4">
        <v>113</v>
      </c>
      <c r="C5" s="4">
        <v>183</v>
      </c>
      <c r="D5" s="4">
        <v>146</v>
      </c>
      <c r="E5" s="4">
        <f t="shared" si="0"/>
        <v>442</v>
      </c>
      <c r="F5" s="4">
        <v>49</v>
      </c>
      <c r="G5" s="4">
        <f t="shared" si="1"/>
        <v>491</v>
      </c>
      <c r="H5" s="10">
        <f t="shared" si="2"/>
        <v>90.020366598778</v>
      </c>
      <c r="I5" s="4">
        <v>9</v>
      </c>
      <c r="J5" s="4">
        <v>10</v>
      </c>
      <c r="K5" s="4">
        <v>5</v>
      </c>
      <c r="L5" s="4">
        <v>11</v>
      </c>
      <c r="M5" s="4">
        <f t="shared" si="3"/>
        <v>526</v>
      </c>
      <c r="N5" s="4">
        <v>139</v>
      </c>
      <c r="O5" s="4">
        <v>12</v>
      </c>
      <c r="P5" s="4">
        <v>21</v>
      </c>
      <c r="Q5" s="4">
        <v>39</v>
      </c>
      <c r="R5" s="4">
        <v>112</v>
      </c>
      <c r="S5" s="4">
        <f t="shared" si="4"/>
        <v>849</v>
      </c>
    </row>
    <row r="6" spans="1:19" s="3" customFormat="1" ht="30" customHeight="1">
      <c r="A6" s="31">
        <v>4</v>
      </c>
      <c r="B6" s="31">
        <v>113</v>
      </c>
      <c r="C6" s="31">
        <v>183</v>
      </c>
      <c r="D6" s="31">
        <v>146</v>
      </c>
      <c r="E6" s="30">
        <f t="shared" si="0"/>
        <v>442</v>
      </c>
      <c r="F6" s="31">
        <v>49</v>
      </c>
      <c r="G6" s="30">
        <f t="shared" si="1"/>
        <v>491</v>
      </c>
      <c r="H6" s="32">
        <f t="shared" si="2"/>
        <v>90.020366598778</v>
      </c>
      <c r="I6" s="31">
        <v>9</v>
      </c>
      <c r="J6" s="31">
        <v>10</v>
      </c>
      <c r="K6" s="31">
        <v>5</v>
      </c>
      <c r="L6" s="31">
        <v>11</v>
      </c>
      <c r="M6" s="30">
        <f t="shared" si="3"/>
        <v>526</v>
      </c>
      <c r="N6" s="31">
        <v>140</v>
      </c>
      <c r="O6" s="31">
        <v>12</v>
      </c>
      <c r="P6" s="31">
        <v>21</v>
      </c>
      <c r="Q6" s="31">
        <v>39</v>
      </c>
      <c r="R6" s="31">
        <v>114</v>
      </c>
      <c r="S6" s="30">
        <f t="shared" si="4"/>
        <v>852</v>
      </c>
    </row>
    <row r="7" spans="1:19" s="3" customFormat="1" ht="30" customHeight="1">
      <c r="A7" s="4">
        <v>5</v>
      </c>
      <c r="B7" s="4">
        <v>113</v>
      </c>
      <c r="C7" s="4">
        <v>183</v>
      </c>
      <c r="D7" s="4">
        <v>146</v>
      </c>
      <c r="E7" s="4">
        <f t="shared" si="0"/>
        <v>442</v>
      </c>
      <c r="F7" s="4">
        <v>49</v>
      </c>
      <c r="G7" s="4">
        <f t="shared" si="1"/>
        <v>491</v>
      </c>
      <c r="H7" s="10">
        <f t="shared" si="2"/>
        <v>90.020366598778</v>
      </c>
      <c r="I7" s="4">
        <v>9</v>
      </c>
      <c r="J7" s="4">
        <v>10</v>
      </c>
      <c r="K7" s="4">
        <v>5</v>
      </c>
      <c r="L7" s="4">
        <v>11</v>
      </c>
      <c r="M7" s="4">
        <f t="shared" si="3"/>
        <v>526</v>
      </c>
      <c r="N7" s="4">
        <v>139</v>
      </c>
      <c r="O7" s="4">
        <v>12</v>
      </c>
      <c r="P7" s="4">
        <v>21</v>
      </c>
      <c r="Q7" s="4">
        <v>39</v>
      </c>
      <c r="R7" s="4">
        <v>113</v>
      </c>
      <c r="S7" s="4">
        <f t="shared" si="4"/>
        <v>850</v>
      </c>
    </row>
    <row r="8" spans="1:19" s="3" customFormat="1" ht="30" customHeight="1">
      <c r="A8" s="31">
        <v>6</v>
      </c>
      <c r="B8" s="31">
        <v>113</v>
      </c>
      <c r="C8" s="31">
        <v>184</v>
      </c>
      <c r="D8" s="31">
        <v>145</v>
      </c>
      <c r="E8" s="30">
        <f t="shared" si="0"/>
        <v>442</v>
      </c>
      <c r="F8" s="31">
        <v>49</v>
      </c>
      <c r="G8" s="30">
        <f t="shared" si="1"/>
        <v>491</v>
      </c>
      <c r="H8" s="32">
        <f t="shared" si="2"/>
        <v>90.020366598778</v>
      </c>
      <c r="I8" s="31">
        <v>9</v>
      </c>
      <c r="J8" s="31">
        <v>10</v>
      </c>
      <c r="K8" s="31">
        <v>5</v>
      </c>
      <c r="L8" s="31">
        <v>11</v>
      </c>
      <c r="M8" s="30">
        <f t="shared" si="3"/>
        <v>526</v>
      </c>
      <c r="N8" s="31">
        <v>139</v>
      </c>
      <c r="O8" s="31">
        <v>12</v>
      </c>
      <c r="P8" s="31">
        <v>21</v>
      </c>
      <c r="Q8" s="31">
        <v>39</v>
      </c>
      <c r="R8" s="31">
        <v>114</v>
      </c>
      <c r="S8" s="30">
        <f t="shared" si="4"/>
        <v>851</v>
      </c>
    </row>
    <row r="9" spans="1:19" s="3" customFormat="1" ht="30" customHeight="1">
      <c r="A9" s="4">
        <v>7</v>
      </c>
      <c r="B9" s="4">
        <v>113</v>
      </c>
      <c r="C9" s="4">
        <v>184</v>
      </c>
      <c r="D9" s="4">
        <v>145</v>
      </c>
      <c r="E9" s="16">
        <f t="shared" si="0"/>
        <v>442</v>
      </c>
      <c r="F9" s="4">
        <v>49</v>
      </c>
      <c r="G9" s="16">
        <f t="shared" si="1"/>
        <v>491</v>
      </c>
      <c r="H9" s="17">
        <f t="shared" si="2"/>
        <v>90.020366598778</v>
      </c>
      <c r="I9" s="4">
        <v>9</v>
      </c>
      <c r="J9" s="4">
        <v>10</v>
      </c>
      <c r="K9" s="4">
        <v>5</v>
      </c>
      <c r="L9" s="4">
        <v>11</v>
      </c>
      <c r="M9" s="18">
        <f t="shared" si="3"/>
        <v>526</v>
      </c>
      <c r="N9" s="4">
        <v>140</v>
      </c>
      <c r="O9" s="4">
        <v>12</v>
      </c>
      <c r="P9" s="4">
        <v>21</v>
      </c>
      <c r="Q9" s="4">
        <v>39</v>
      </c>
      <c r="R9" s="4">
        <v>114</v>
      </c>
      <c r="S9" s="16">
        <f t="shared" si="4"/>
        <v>852</v>
      </c>
    </row>
    <row r="10" spans="1:19" s="3" customFormat="1" ht="30" customHeight="1">
      <c r="A10" s="31">
        <v>8</v>
      </c>
      <c r="B10" s="31">
        <v>122</v>
      </c>
      <c r="C10" s="31">
        <v>188</v>
      </c>
      <c r="D10" s="31">
        <v>139</v>
      </c>
      <c r="E10" s="30">
        <f t="shared" si="0"/>
        <v>449</v>
      </c>
      <c r="F10" s="31">
        <v>41</v>
      </c>
      <c r="G10" s="30">
        <f t="shared" si="1"/>
        <v>490</v>
      </c>
      <c r="H10" s="32">
        <f t="shared" si="2"/>
        <v>91.63265306122449</v>
      </c>
      <c r="I10" s="31">
        <v>8</v>
      </c>
      <c r="J10" s="31">
        <v>13</v>
      </c>
      <c r="K10" s="31">
        <v>5</v>
      </c>
      <c r="L10" s="31">
        <v>9</v>
      </c>
      <c r="M10" s="30">
        <f t="shared" si="3"/>
        <v>525</v>
      </c>
      <c r="N10" s="31">
        <v>138</v>
      </c>
      <c r="O10" s="31">
        <v>12</v>
      </c>
      <c r="P10" s="31">
        <v>20</v>
      </c>
      <c r="Q10" s="31">
        <v>39</v>
      </c>
      <c r="R10" s="31">
        <v>113</v>
      </c>
      <c r="S10" s="30">
        <f t="shared" si="4"/>
        <v>847</v>
      </c>
    </row>
    <row r="11" spans="1:19" s="3" customFormat="1" ht="30" customHeight="1">
      <c r="A11" s="4">
        <v>9</v>
      </c>
      <c r="B11" s="4">
        <v>122</v>
      </c>
      <c r="C11" s="4">
        <v>188</v>
      </c>
      <c r="D11" s="4">
        <v>139</v>
      </c>
      <c r="E11" s="16">
        <f t="shared" si="0"/>
        <v>449</v>
      </c>
      <c r="F11" s="4">
        <v>41</v>
      </c>
      <c r="G11" s="16">
        <f t="shared" si="1"/>
        <v>490</v>
      </c>
      <c r="H11" s="17">
        <f t="shared" si="2"/>
        <v>91.63265306122449</v>
      </c>
      <c r="I11" s="4">
        <v>8</v>
      </c>
      <c r="J11" s="4">
        <v>12</v>
      </c>
      <c r="K11" s="4">
        <v>5</v>
      </c>
      <c r="L11" s="4">
        <v>9</v>
      </c>
      <c r="M11" s="4">
        <f t="shared" si="3"/>
        <v>524</v>
      </c>
      <c r="N11" s="4">
        <v>137</v>
      </c>
      <c r="O11" s="4">
        <v>12</v>
      </c>
      <c r="P11" s="4">
        <v>20</v>
      </c>
      <c r="Q11" s="4">
        <v>39</v>
      </c>
      <c r="R11" s="4">
        <v>115</v>
      </c>
      <c r="S11" s="16">
        <f t="shared" si="4"/>
        <v>847</v>
      </c>
    </row>
    <row r="12" spans="1:19" s="3" customFormat="1" ht="30" customHeight="1">
      <c r="A12" s="31">
        <v>10</v>
      </c>
      <c r="B12" s="31">
        <v>122</v>
      </c>
      <c r="C12" s="31">
        <v>188</v>
      </c>
      <c r="D12" s="31">
        <v>139</v>
      </c>
      <c r="E12" s="30">
        <f t="shared" si="0"/>
        <v>449</v>
      </c>
      <c r="F12" s="31">
        <v>41</v>
      </c>
      <c r="G12" s="30">
        <f t="shared" si="1"/>
        <v>490</v>
      </c>
      <c r="H12" s="32">
        <f t="shared" si="2"/>
        <v>91.63265306122449</v>
      </c>
      <c r="I12" s="31">
        <v>8</v>
      </c>
      <c r="J12" s="31">
        <v>12</v>
      </c>
      <c r="K12" s="31">
        <v>5</v>
      </c>
      <c r="L12" s="31">
        <v>9</v>
      </c>
      <c r="M12" s="30">
        <f t="shared" si="3"/>
        <v>524</v>
      </c>
      <c r="N12" s="31">
        <v>135</v>
      </c>
      <c r="O12" s="31">
        <v>12</v>
      </c>
      <c r="P12" s="31">
        <v>20</v>
      </c>
      <c r="Q12" s="31">
        <v>39</v>
      </c>
      <c r="R12" s="31">
        <v>113</v>
      </c>
      <c r="S12" s="30">
        <f t="shared" si="4"/>
        <v>843</v>
      </c>
    </row>
    <row r="13" spans="1:19" s="3" customFormat="1" ht="30" customHeight="1">
      <c r="A13" s="4">
        <v>11</v>
      </c>
      <c r="B13" s="4">
        <v>123</v>
      </c>
      <c r="C13" s="4">
        <v>187</v>
      </c>
      <c r="D13" s="4">
        <v>139</v>
      </c>
      <c r="E13" s="16">
        <f t="shared" si="0"/>
        <v>449</v>
      </c>
      <c r="F13" s="18">
        <v>41</v>
      </c>
      <c r="G13" s="18">
        <f t="shared" si="1"/>
        <v>490</v>
      </c>
      <c r="H13" s="17">
        <f t="shared" si="2"/>
        <v>91.63265306122449</v>
      </c>
      <c r="I13" s="4">
        <v>8</v>
      </c>
      <c r="J13" s="4">
        <v>12</v>
      </c>
      <c r="K13" s="4">
        <v>5</v>
      </c>
      <c r="L13" s="4">
        <v>9</v>
      </c>
      <c r="M13" s="18">
        <f t="shared" si="3"/>
        <v>524</v>
      </c>
      <c r="N13" s="4">
        <v>137</v>
      </c>
      <c r="O13" s="4">
        <v>12</v>
      </c>
      <c r="P13" s="4">
        <v>20</v>
      </c>
      <c r="Q13" s="4">
        <v>39</v>
      </c>
      <c r="R13" s="4">
        <v>111</v>
      </c>
      <c r="S13" s="18">
        <f t="shared" si="4"/>
        <v>843</v>
      </c>
    </row>
    <row r="14" spans="1:19" s="3" customFormat="1" ht="30" customHeight="1">
      <c r="A14" s="31">
        <v>12</v>
      </c>
      <c r="B14" s="31">
        <v>123</v>
      </c>
      <c r="C14" s="31">
        <v>187</v>
      </c>
      <c r="D14" s="31">
        <v>139</v>
      </c>
      <c r="E14" s="30">
        <f t="shared" si="0"/>
        <v>449</v>
      </c>
      <c r="F14" s="31">
        <v>41</v>
      </c>
      <c r="G14" s="30">
        <f t="shared" si="1"/>
        <v>490</v>
      </c>
      <c r="H14" s="32">
        <f t="shared" si="2"/>
        <v>91.63265306122449</v>
      </c>
      <c r="I14" s="31">
        <v>8</v>
      </c>
      <c r="J14" s="31">
        <v>12</v>
      </c>
      <c r="K14" s="31">
        <v>5</v>
      </c>
      <c r="L14" s="31">
        <v>9</v>
      </c>
      <c r="M14" s="30">
        <f t="shared" si="3"/>
        <v>524</v>
      </c>
      <c r="N14" s="31">
        <v>137</v>
      </c>
      <c r="O14" s="31">
        <v>12</v>
      </c>
      <c r="P14" s="31">
        <v>20</v>
      </c>
      <c r="Q14" s="31">
        <v>39</v>
      </c>
      <c r="R14" s="31">
        <v>115</v>
      </c>
      <c r="S14" s="30">
        <f t="shared" si="4"/>
        <v>847</v>
      </c>
    </row>
  </sheetData>
  <mergeCells count="1">
    <mergeCell ref="A1:S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="75" zoomScaleNormal="75" workbookViewId="0" topLeftCell="D1">
      <selection activeCell="A19" sqref="A19"/>
    </sheetView>
  </sheetViews>
  <sheetFormatPr defaultColWidth="9.00390625" defaultRowHeight="16.5"/>
  <cols>
    <col min="1" max="1" width="7.50390625" style="1" customWidth="1"/>
    <col min="2" max="2" width="8.75390625" style="1" customWidth="1"/>
    <col min="3" max="3" width="8.875" style="1" customWidth="1"/>
    <col min="4" max="4" width="10.125" style="1" customWidth="1"/>
    <col min="5" max="5" width="15.50390625" style="1" customWidth="1"/>
    <col min="6" max="6" width="8.625" style="1" customWidth="1"/>
    <col min="7" max="7" width="9.125" style="1" customWidth="1"/>
    <col min="8" max="8" width="13.625" style="13" customWidth="1"/>
    <col min="9" max="9" width="12.75390625" style="1" customWidth="1"/>
    <col min="10" max="10" width="9.25390625" style="1" customWidth="1"/>
    <col min="11" max="11" width="9.875" style="1" customWidth="1"/>
    <col min="12" max="12" width="8.875" style="1" customWidth="1"/>
    <col min="13" max="13" width="6.625" style="1" customWidth="1"/>
    <col min="14" max="14" width="6.125" style="1" customWidth="1"/>
    <col min="15" max="15" width="11.125" style="1" customWidth="1"/>
    <col min="16" max="16" width="8.625" style="1" customWidth="1"/>
    <col min="17" max="17" width="8.75390625" style="1" customWidth="1"/>
    <col min="18" max="18" width="7.875" style="1" customWidth="1"/>
    <col min="19" max="19" width="10.625" style="1" customWidth="1"/>
  </cols>
  <sheetData>
    <row r="1" spans="1:19" ht="45" customHeight="1">
      <c r="A1" s="33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117" customHeight="1">
      <c r="A2" s="20" t="s">
        <v>41</v>
      </c>
      <c r="B2" s="20" t="s">
        <v>42</v>
      </c>
      <c r="C2" s="20" t="s">
        <v>43</v>
      </c>
      <c r="D2" s="20" t="s">
        <v>44</v>
      </c>
      <c r="E2" s="21" t="s">
        <v>45</v>
      </c>
      <c r="F2" s="20" t="s">
        <v>46</v>
      </c>
      <c r="G2" s="21" t="s">
        <v>47</v>
      </c>
      <c r="H2" s="22" t="s">
        <v>48</v>
      </c>
      <c r="I2" s="20" t="s">
        <v>49</v>
      </c>
      <c r="J2" s="20" t="s">
        <v>50</v>
      </c>
      <c r="K2" s="21" t="s">
        <v>51</v>
      </c>
      <c r="L2" s="21" t="s">
        <v>52</v>
      </c>
      <c r="M2" s="20" t="s">
        <v>53</v>
      </c>
      <c r="N2" s="20" t="s">
        <v>54</v>
      </c>
      <c r="O2" s="20" t="s">
        <v>55</v>
      </c>
      <c r="P2" s="20" t="s">
        <v>56</v>
      </c>
      <c r="Q2" s="20" t="s">
        <v>57</v>
      </c>
      <c r="R2" s="21" t="s">
        <v>58</v>
      </c>
      <c r="S2" s="20" t="s">
        <v>59</v>
      </c>
    </row>
    <row r="3" spans="1:19" s="3" customFormat="1" ht="30" customHeight="1">
      <c r="A3" s="4">
        <v>1</v>
      </c>
      <c r="B3" s="4">
        <v>115</v>
      </c>
      <c r="C3" s="4">
        <v>166</v>
      </c>
      <c r="D3" s="4">
        <v>143</v>
      </c>
      <c r="E3" s="16">
        <f aca="true" t="shared" si="0" ref="E3:E14">SUM(B3:D3)</f>
        <v>424</v>
      </c>
      <c r="F3" s="4">
        <v>57</v>
      </c>
      <c r="G3" s="16">
        <f aca="true" t="shared" si="1" ref="G3:G14">SUM(E3:F3)</f>
        <v>481</v>
      </c>
      <c r="H3" s="17">
        <f aca="true" t="shared" si="2" ref="H3:H14">E3/G3*100</f>
        <v>88.14968814968816</v>
      </c>
      <c r="I3" s="4">
        <v>9</v>
      </c>
      <c r="J3" s="4">
        <v>13</v>
      </c>
      <c r="K3" s="4">
        <v>5</v>
      </c>
      <c r="L3" s="4">
        <v>9</v>
      </c>
      <c r="M3" s="16">
        <f aca="true" t="shared" si="3" ref="M3:M14">SUM(I3:L3)+G3</f>
        <v>517</v>
      </c>
      <c r="N3" s="4">
        <v>145</v>
      </c>
      <c r="O3" s="4">
        <v>12</v>
      </c>
      <c r="P3" s="4">
        <v>22</v>
      </c>
      <c r="Q3" s="4">
        <v>40</v>
      </c>
      <c r="R3" s="4">
        <v>116</v>
      </c>
      <c r="S3" s="16">
        <f aca="true" t="shared" si="4" ref="S3:S14">SUM(M3:R3)</f>
        <v>852</v>
      </c>
    </row>
    <row r="4" spans="1:19" s="3" customFormat="1" ht="30" customHeight="1">
      <c r="A4" s="8">
        <v>2</v>
      </c>
      <c r="B4" s="23">
        <v>113</v>
      </c>
      <c r="C4" s="23">
        <v>165</v>
      </c>
      <c r="D4" s="23">
        <v>151</v>
      </c>
      <c r="E4" s="8">
        <f t="shared" si="0"/>
        <v>429</v>
      </c>
      <c r="F4" s="23">
        <v>55</v>
      </c>
      <c r="G4" s="8">
        <f t="shared" si="1"/>
        <v>484</v>
      </c>
      <c r="H4" s="12">
        <f t="shared" si="2"/>
        <v>88.63636363636364</v>
      </c>
      <c r="I4" s="23">
        <v>9</v>
      </c>
      <c r="J4" s="23">
        <v>13</v>
      </c>
      <c r="K4" s="23">
        <v>5</v>
      </c>
      <c r="L4" s="23">
        <v>12</v>
      </c>
      <c r="M4" s="8">
        <f t="shared" si="3"/>
        <v>523</v>
      </c>
      <c r="N4" s="23">
        <v>144</v>
      </c>
      <c r="O4" s="23">
        <v>12</v>
      </c>
      <c r="P4" s="23">
        <v>22</v>
      </c>
      <c r="Q4" s="23">
        <v>40</v>
      </c>
      <c r="R4" s="23">
        <v>116</v>
      </c>
      <c r="S4" s="8">
        <f t="shared" si="4"/>
        <v>857</v>
      </c>
    </row>
    <row r="5" spans="1:19" s="3" customFormat="1" ht="30" customHeight="1">
      <c r="A5" s="4">
        <v>3</v>
      </c>
      <c r="B5" s="4">
        <v>113</v>
      </c>
      <c r="C5" s="4">
        <v>165</v>
      </c>
      <c r="D5" s="4">
        <v>151</v>
      </c>
      <c r="E5" s="16">
        <f t="shared" si="0"/>
        <v>429</v>
      </c>
      <c r="F5" s="4">
        <v>55</v>
      </c>
      <c r="G5" s="16">
        <f t="shared" si="1"/>
        <v>484</v>
      </c>
      <c r="H5" s="17">
        <f t="shared" si="2"/>
        <v>88.63636363636364</v>
      </c>
      <c r="I5" s="4">
        <v>9</v>
      </c>
      <c r="J5" s="4">
        <v>12</v>
      </c>
      <c r="K5" s="4">
        <v>5</v>
      </c>
      <c r="L5" s="4">
        <v>12</v>
      </c>
      <c r="M5" s="16">
        <f t="shared" si="3"/>
        <v>522</v>
      </c>
      <c r="N5" s="4">
        <v>139</v>
      </c>
      <c r="O5" s="4">
        <v>12</v>
      </c>
      <c r="P5" s="4">
        <v>21</v>
      </c>
      <c r="Q5" s="4">
        <v>40</v>
      </c>
      <c r="R5" s="4">
        <v>117</v>
      </c>
      <c r="S5" s="16">
        <f t="shared" si="4"/>
        <v>851</v>
      </c>
    </row>
    <row r="6" spans="1:19" s="3" customFormat="1" ht="30" customHeight="1">
      <c r="A6" s="8">
        <v>4</v>
      </c>
      <c r="B6" s="23">
        <v>113</v>
      </c>
      <c r="C6" s="23">
        <v>165</v>
      </c>
      <c r="D6" s="23">
        <v>151</v>
      </c>
      <c r="E6" s="8">
        <f t="shared" si="0"/>
        <v>429</v>
      </c>
      <c r="F6" s="23">
        <v>55</v>
      </c>
      <c r="G6" s="8">
        <f t="shared" si="1"/>
        <v>484</v>
      </c>
      <c r="H6" s="12">
        <f t="shared" si="2"/>
        <v>88.63636363636364</v>
      </c>
      <c r="I6" s="23">
        <v>9</v>
      </c>
      <c r="J6" s="23">
        <v>12</v>
      </c>
      <c r="K6" s="23">
        <v>5</v>
      </c>
      <c r="L6" s="23">
        <v>12</v>
      </c>
      <c r="M6" s="8">
        <f t="shared" si="3"/>
        <v>522</v>
      </c>
      <c r="N6" s="23">
        <v>139</v>
      </c>
      <c r="O6" s="23">
        <v>12</v>
      </c>
      <c r="P6" s="23">
        <v>21</v>
      </c>
      <c r="Q6" s="23">
        <v>40</v>
      </c>
      <c r="R6" s="23">
        <v>117</v>
      </c>
      <c r="S6" s="8">
        <f t="shared" si="4"/>
        <v>851</v>
      </c>
    </row>
    <row r="7" spans="1:19" s="3" customFormat="1" ht="30" customHeight="1">
      <c r="A7" s="4">
        <v>5</v>
      </c>
      <c r="B7" s="4">
        <v>113</v>
      </c>
      <c r="C7" s="4">
        <v>165</v>
      </c>
      <c r="D7" s="4">
        <v>150</v>
      </c>
      <c r="E7" s="16">
        <f t="shared" si="0"/>
        <v>428</v>
      </c>
      <c r="F7" s="4">
        <v>55</v>
      </c>
      <c r="G7" s="16">
        <f t="shared" si="1"/>
        <v>483</v>
      </c>
      <c r="H7" s="17">
        <f t="shared" si="2"/>
        <v>88.6128364389234</v>
      </c>
      <c r="I7" s="4">
        <v>9</v>
      </c>
      <c r="J7" s="4">
        <v>12</v>
      </c>
      <c r="K7" s="4">
        <v>5</v>
      </c>
      <c r="L7" s="4">
        <v>12</v>
      </c>
      <c r="M7" s="16">
        <f t="shared" si="3"/>
        <v>521</v>
      </c>
      <c r="N7" s="4">
        <v>140</v>
      </c>
      <c r="O7" s="4">
        <v>12</v>
      </c>
      <c r="P7" s="4">
        <v>21</v>
      </c>
      <c r="Q7" s="4">
        <v>39</v>
      </c>
      <c r="R7" s="4">
        <v>117</v>
      </c>
      <c r="S7" s="16">
        <f t="shared" si="4"/>
        <v>850</v>
      </c>
    </row>
    <row r="8" spans="1:19" s="3" customFormat="1" ht="30" customHeight="1">
      <c r="A8" s="7">
        <v>6</v>
      </c>
      <c r="B8" s="25">
        <v>113</v>
      </c>
      <c r="C8" s="25">
        <v>165</v>
      </c>
      <c r="D8" s="25">
        <v>150</v>
      </c>
      <c r="E8" s="25">
        <f t="shared" si="0"/>
        <v>428</v>
      </c>
      <c r="F8" s="25">
        <v>55</v>
      </c>
      <c r="G8" s="25">
        <f t="shared" si="1"/>
        <v>483</v>
      </c>
      <c r="H8" s="11">
        <f t="shared" si="2"/>
        <v>88.6128364389234</v>
      </c>
      <c r="I8" s="25">
        <v>9</v>
      </c>
      <c r="J8" s="25">
        <v>12</v>
      </c>
      <c r="K8" s="25">
        <v>5</v>
      </c>
      <c r="L8" s="25">
        <v>12</v>
      </c>
      <c r="M8" s="7">
        <f t="shared" si="3"/>
        <v>521</v>
      </c>
      <c r="N8" s="25">
        <v>140</v>
      </c>
      <c r="O8" s="25">
        <v>12</v>
      </c>
      <c r="P8" s="25">
        <v>21</v>
      </c>
      <c r="Q8" s="25">
        <v>39</v>
      </c>
      <c r="R8" s="25">
        <v>117</v>
      </c>
      <c r="S8" s="25">
        <f t="shared" si="4"/>
        <v>850</v>
      </c>
    </row>
    <row r="9" spans="1:19" s="3" customFormat="1" ht="30" customHeight="1">
      <c r="A9" s="4">
        <v>7</v>
      </c>
      <c r="B9" s="4">
        <v>113</v>
      </c>
      <c r="C9" s="4">
        <v>165</v>
      </c>
      <c r="D9" s="4">
        <v>150</v>
      </c>
      <c r="E9" s="16">
        <f t="shared" si="0"/>
        <v>428</v>
      </c>
      <c r="F9" s="4">
        <v>55</v>
      </c>
      <c r="G9" s="16">
        <f t="shared" si="1"/>
        <v>483</v>
      </c>
      <c r="H9" s="19">
        <f t="shared" si="2"/>
        <v>88.6128364389234</v>
      </c>
      <c r="I9" s="4">
        <v>9</v>
      </c>
      <c r="J9" s="4">
        <v>12</v>
      </c>
      <c r="K9" s="4">
        <v>5</v>
      </c>
      <c r="L9" s="4">
        <v>12</v>
      </c>
      <c r="M9" s="18">
        <f t="shared" si="3"/>
        <v>521</v>
      </c>
      <c r="N9" s="4">
        <v>140</v>
      </c>
      <c r="O9" s="4">
        <v>12</v>
      </c>
      <c r="P9" s="4">
        <v>21</v>
      </c>
      <c r="Q9" s="4">
        <v>39</v>
      </c>
      <c r="R9" s="4">
        <v>116</v>
      </c>
      <c r="S9" s="26">
        <f t="shared" si="4"/>
        <v>849</v>
      </c>
    </row>
    <row r="10" spans="1:19" s="3" customFormat="1" ht="30" customHeight="1">
      <c r="A10" s="8">
        <v>8</v>
      </c>
      <c r="B10" s="23">
        <v>110</v>
      </c>
      <c r="C10" s="23">
        <v>164</v>
      </c>
      <c r="D10" s="23">
        <v>164</v>
      </c>
      <c r="E10" s="25">
        <f t="shared" si="0"/>
        <v>438</v>
      </c>
      <c r="F10" s="23">
        <v>52</v>
      </c>
      <c r="G10" s="25">
        <f t="shared" si="1"/>
        <v>490</v>
      </c>
      <c r="H10" s="11">
        <f t="shared" si="2"/>
        <v>89.38775510204081</v>
      </c>
      <c r="I10" s="23">
        <v>9</v>
      </c>
      <c r="J10" s="23">
        <v>12</v>
      </c>
      <c r="K10" s="23">
        <v>5</v>
      </c>
      <c r="L10" s="23">
        <v>11</v>
      </c>
      <c r="M10" s="7">
        <f t="shared" si="3"/>
        <v>527</v>
      </c>
      <c r="N10" s="23">
        <v>139</v>
      </c>
      <c r="O10" s="23">
        <v>12</v>
      </c>
      <c r="P10" s="23">
        <v>21</v>
      </c>
      <c r="Q10" s="23">
        <v>39</v>
      </c>
      <c r="R10" s="23">
        <v>116</v>
      </c>
      <c r="S10" s="25">
        <f t="shared" si="4"/>
        <v>854</v>
      </c>
    </row>
    <row r="11" spans="1:19" s="3" customFormat="1" ht="30" customHeight="1">
      <c r="A11" s="4">
        <v>9</v>
      </c>
      <c r="B11" s="4">
        <v>112</v>
      </c>
      <c r="C11" s="4">
        <v>182</v>
      </c>
      <c r="D11" s="4">
        <v>145</v>
      </c>
      <c r="E11" s="16">
        <f t="shared" si="0"/>
        <v>439</v>
      </c>
      <c r="F11" s="4">
        <v>50</v>
      </c>
      <c r="G11" s="16">
        <f t="shared" si="1"/>
        <v>489</v>
      </c>
      <c r="H11" s="19">
        <f t="shared" si="2"/>
        <v>89.77505112474438</v>
      </c>
      <c r="I11" s="4">
        <v>9</v>
      </c>
      <c r="J11" s="4">
        <v>11</v>
      </c>
      <c r="K11" s="4">
        <v>5</v>
      </c>
      <c r="L11" s="4">
        <v>11</v>
      </c>
      <c r="M11" s="16">
        <f t="shared" si="3"/>
        <v>525</v>
      </c>
      <c r="N11" s="4">
        <v>138</v>
      </c>
      <c r="O11" s="4">
        <v>12</v>
      </c>
      <c r="P11" s="4">
        <v>21</v>
      </c>
      <c r="Q11" s="4">
        <v>39</v>
      </c>
      <c r="R11" s="4">
        <v>113</v>
      </c>
      <c r="S11" s="16">
        <f t="shared" si="4"/>
        <v>848</v>
      </c>
    </row>
    <row r="12" spans="1:19" s="3" customFormat="1" ht="30" customHeight="1">
      <c r="A12" s="7">
        <v>10</v>
      </c>
      <c r="B12" s="23">
        <v>113</v>
      </c>
      <c r="C12" s="23">
        <v>183</v>
      </c>
      <c r="D12" s="23">
        <v>143</v>
      </c>
      <c r="E12" s="25">
        <f t="shared" si="0"/>
        <v>439</v>
      </c>
      <c r="F12" s="23">
        <v>50</v>
      </c>
      <c r="G12" s="25">
        <f t="shared" si="1"/>
        <v>489</v>
      </c>
      <c r="H12" s="11">
        <f t="shared" si="2"/>
        <v>89.77505112474438</v>
      </c>
      <c r="I12" s="23">
        <v>9</v>
      </c>
      <c r="J12" s="23">
        <v>11</v>
      </c>
      <c r="K12" s="23">
        <v>5</v>
      </c>
      <c r="L12" s="23">
        <v>11</v>
      </c>
      <c r="M12" s="7">
        <f t="shared" si="3"/>
        <v>525</v>
      </c>
      <c r="N12" s="23">
        <v>138</v>
      </c>
      <c r="O12" s="23">
        <v>12</v>
      </c>
      <c r="P12" s="23">
        <v>21</v>
      </c>
      <c r="Q12" s="23">
        <v>39</v>
      </c>
      <c r="R12" s="23">
        <v>114</v>
      </c>
      <c r="S12" s="25">
        <f t="shared" si="4"/>
        <v>849</v>
      </c>
    </row>
    <row r="13" spans="1:19" s="3" customFormat="1" ht="30" customHeight="1">
      <c r="A13" s="4">
        <v>11</v>
      </c>
      <c r="B13" s="4">
        <v>113</v>
      </c>
      <c r="C13" s="4">
        <v>183</v>
      </c>
      <c r="D13" s="4">
        <v>143</v>
      </c>
      <c r="E13" s="18">
        <f t="shared" si="0"/>
        <v>439</v>
      </c>
      <c r="F13" s="18">
        <v>50</v>
      </c>
      <c r="G13" s="18">
        <f t="shared" si="1"/>
        <v>489</v>
      </c>
      <c r="H13" s="17">
        <f t="shared" si="2"/>
        <v>89.77505112474438</v>
      </c>
      <c r="I13" s="4">
        <v>9</v>
      </c>
      <c r="J13" s="4">
        <v>11</v>
      </c>
      <c r="K13" s="4">
        <v>5</v>
      </c>
      <c r="L13" s="4">
        <v>11</v>
      </c>
      <c r="M13" s="18">
        <f t="shared" si="3"/>
        <v>525</v>
      </c>
      <c r="N13" s="4">
        <v>139</v>
      </c>
      <c r="O13" s="4">
        <v>12</v>
      </c>
      <c r="P13" s="4">
        <v>21</v>
      </c>
      <c r="Q13" s="4">
        <v>39</v>
      </c>
      <c r="R13" s="4">
        <v>113</v>
      </c>
      <c r="S13" s="18">
        <f t="shared" si="4"/>
        <v>849</v>
      </c>
    </row>
    <row r="14" spans="1:19" s="3" customFormat="1" ht="30" customHeight="1">
      <c r="A14" s="23">
        <v>12</v>
      </c>
      <c r="B14" s="23">
        <v>113</v>
      </c>
      <c r="C14" s="23">
        <v>183</v>
      </c>
      <c r="D14" s="23">
        <v>142</v>
      </c>
      <c r="E14" s="23">
        <f t="shared" si="0"/>
        <v>438</v>
      </c>
      <c r="F14" s="23">
        <v>50</v>
      </c>
      <c r="G14" s="23">
        <f t="shared" si="1"/>
        <v>488</v>
      </c>
      <c r="H14" s="24">
        <f t="shared" si="2"/>
        <v>89.75409836065575</v>
      </c>
      <c r="I14" s="23">
        <v>9</v>
      </c>
      <c r="J14" s="23">
        <v>11</v>
      </c>
      <c r="K14" s="23">
        <v>5</v>
      </c>
      <c r="L14" s="23">
        <v>11</v>
      </c>
      <c r="M14" s="8">
        <f t="shared" si="3"/>
        <v>524</v>
      </c>
      <c r="N14" s="23">
        <v>140</v>
      </c>
      <c r="O14" s="23">
        <v>12</v>
      </c>
      <c r="P14" s="23">
        <v>21</v>
      </c>
      <c r="Q14" s="23">
        <v>39</v>
      </c>
      <c r="R14" s="23">
        <v>113</v>
      </c>
      <c r="S14" s="23">
        <f t="shared" si="4"/>
        <v>849</v>
      </c>
    </row>
  </sheetData>
  <mergeCells count="1">
    <mergeCell ref="A1:S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workbookViewId="0" topLeftCell="D1">
      <selection activeCell="A16" sqref="A16"/>
    </sheetView>
  </sheetViews>
  <sheetFormatPr defaultColWidth="9.00390625" defaultRowHeight="16.5"/>
  <cols>
    <col min="1" max="1" width="7.50390625" style="1" customWidth="1"/>
    <col min="2" max="2" width="9.25390625" style="1" customWidth="1"/>
    <col min="3" max="3" width="8.875" style="1" customWidth="1"/>
    <col min="4" max="4" width="10.125" style="1" customWidth="1"/>
    <col min="5" max="5" width="20.00390625" style="1" customWidth="1"/>
    <col min="6" max="6" width="9.25390625" style="1" customWidth="1"/>
    <col min="7" max="7" width="9.125" style="1" customWidth="1"/>
    <col min="8" max="8" width="14.25390625" style="13" customWidth="1"/>
    <col min="9" max="9" width="12.75390625" style="1" customWidth="1"/>
    <col min="10" max="10" width="9.25390625" style="1" customWidth="1"/>
    <col min="11" max="11" width="9.875" style="1" customWidth="1"/>
    <col min="12" max="12" width="8.875" style="1" customWidth="1"/>
    <col min="13" max="13" width="7.625" style="1" customWidth="1"/>
    <col min="14" max="14" width="6.125" style="1" customWidth="1"/>
    <col min="15" max="15" width="13.25390625" style="1" customWidth="1"/>
    <col min="16" max="16" width="8.625" style="1" customWidth="1"/>
    <col min="17" max="17" width="8.75390625" style="1" customWidth="1"/>
    <col min="18" max="18" width="8.50390625" style="1" customWidth="1"/>
    <col min="19" max="19" width="10.625" style="1" customWidth="1"/>
  </cols>
  <sheetData>
    <row r="1" spans="1:19" ht="45" customHeight="1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117" customHeight="1">
      <c r="A2" s="20" t="s">
        <v>0</v>
      </c>
      <c r="B2" s="20" t="s">
        <v>1</v>
      </c>
      <c r="C2" s="20" t="s">
        <v>2</v>
      </c>
      <c r="D2" s="20" t="s">
        <v>3</v>
      </c>
      <c r="E2" s="21" t="s">
        <v>10</v>
      </c>
      <c r="F2" s="20" t="s">
        <v>4</v>
      </c>
      <c r="G2" s="21" t="s">
        <v>11</v>
      </c>
      <c r="H2" s="22" t="s">
        <v>12</v>
      </c>
      <c r="I2" s="20" t="s">
        <v>8</v>
      </c>
      <c r="J2" s="20" t="s">
        <v>13</v>
      </c>
      <c r="K2" s="21" t="s">
        <v>14</v>
      </c>
      <c r="L2" s="21" t="s">
        <v>38</v>
      </c>
      <c r="M2" s="20" t="s">
        <v>15</v>
      </c>
      <c r="N2" s="20" t="s">
        <v>5</v>
      </c>
      <c r="O2" s="20" t="s">
        <v>16</v>
      </c>
      <c r="P2" s="20" t="s">
        <v>6</v>
      </c>
      <c r="Q2" s="20" t="s">
        <v>19</v>
      </c>
      <c r="R2" s="21" t="s">
        <v>39</v>
      </c>
      <c r="S2" s="20" t="s">
        <v>18</v>
      </c>
    </row>
    <row r="3" spans="1:19" s="3" customFormat="1" ht="30" customHeight="1">
      <c r="A3" s="4">
        <v>1</v>
      </c>
      <c r="B3" s="4">
        <v>108</v>
      </c>
      <c r="C3" s="4">
        <v>161</v>
      </c>
      <c r="D3" s="4">
        <v>144</v>
      </c>
      <c r="E3" s="4">
        <f aca="true" t="shared" si="0" ref="E3:E9">SUM(B3:D3)</f>
        <v>413</v>
      </c>
      <c r="F3" s="4">
        <v>67</v>
      </c>
      <c r="G3" s="4">
        <f aca="true" t="shared" si="1" ref="G3:G9">SUM(E3:F3)</f>
        <v>480</v>
      </c>
      <c r="H3" s="10">
        <f aca="true" t="shared" si="2" ref="H3:H9">E3/G3*100</f>
        <v>86.04166666666667</v>
      </c>
      <c r="I3" s="4">
        <v>9</v>
      </c>
      <c r="J3" s="4">
        <v>15</v>
      </c>
      <c r="K3" s="4">
        <v>5</v>
      </c>
      <c r="L3" s="4">
        <v>14</v>
      </c>
      <c r="M3" s="4">
        <f aca="true" t="shared" si="3" ref="M3:M9">SUM(I3:L3)+G3</f>
        <v>523</v>
      </c>
      <c r="N3" s="4">
        <v>138</v>
      </c>
      <c r="O3" s="4">
        <v>12</v>
      </c>
      <c r="P3" s="4">
        <v>22</v>
      </c>
      <c r="Q3" s="4">
        <v>42</v>
      </c>
      <c r="R3" s="4">
        <v>117</v>
      </c>
      <c r="S3" s="4">
        <f aca="true" t="shared" si="4" ref="S3:S9">SUM(M3:R3)</f>
        <v>854</v>
      </c>
    </row>
    <row r="4" spans="1:19" s="3" customFormat="1" ht="30" customHeight="1">
      <c r="A4" s="8">
        <v>2</v>
      </c>
      <c r="B4" s="23">
        <v>108</v>
      </c>
      <c r="C4" s="23">
        <v>162</v>
      </c>
      <c r="D4" s="23">
        <v>144</v>
      </c>
      <c r="E4" s="8">
        <f t="shared" si="0"/>
        <v>414</v>
      </c>
      <c r="F4" s="23">
        <v>62</v>
      </c>
      <c r="G4" s="8">
        <f t="shared" si="1"/>
        <v>476</v>
      </c>
      <c r="H4" s="12">
        <f t="shared" si="2"/>
        <v>86.97478991596638</v>
      </c>
      <c r="I4" s="23">
        <v>9</v>
      </c>
      <c r="J4" s="23">
        <v>15</v>
      </c>
      <c r="K4" s="23">
        <v>5</v>
      </c>
      <c r="L4" s="23">
        <v>13</v>
      </c>
      <c r="M4" s="8">
        <f t="shared" si="3"/>
        <v>518</v>
      </c>
      <c r="N4" s="23">
        <v>138</v>
      </c>
      <c r="O4" s="23">
        <v>12</v>
      </c>
      <c r="P4" s="23">
        <v>22</v>
      </c>
      <c r="Q4" s="23">
        <v>41</v>
      </c>
      <c r="R4" s="23">
        <v>114</v>
      </c>
      <c r="S4" s="8">
        <f t="shared" si="4"/>
        <v>845</v>
      </c>
    </row>
    <row r="5" spans="1:19" s="3" customFormat="1" ht="30" customHeight="1">
      <c r="A5" s="4">
        <v>3</v>
      </c>
      <c r="B5" s="4">
        <v>112</v>
      </c>
      <c r="C5" s="4">
        <v>158</v>
      </c>
      <c r="D5" s="4">
        <v>144</v>
      </c>
      <c r="E5" s="16">
        <f t="shared" si="0"/>
        <v>414</v>
      </c>
      <c r="F5" s="4">
        <v>62</v>
      </c>
      <c r="G5" s="16">
        <f t="shared" si="1"/>
        <v>476</v>
      </c>
      <c r="H5" s="17">
        <f t="shared" si="2"/>
        <v>86.97478991596638</v>
      </c>
      <c r="I5" s="4">
        <v>9</v>
      </c>
      <c r="J5" s="4">
        <v>15</v>
      </c>
      <c r="K5" s="4">
        <v>5</v>
      </c>
      <c r="L5" s="4">
        <v>14</v>
      </c>
      <c r="M5" s="16">
        <f t="shared" si="3"/>
        <v>519</v>
      </c>
      <c r="N5" s="4">
        <v>139</v>
      </c>
      <c r="O5" s="4">
        <v>12</v>
      </c>
      <c r="P5" s="4">
        <v>22</v>
      </c>
      <c r="Q5" s="4">
        <v>41</v>
      </c>
      <c r="R5" s="4">
        <v>119</v>
      </c>
      <c r="S5" s="16">
        <f t="shared" si="4"/>
        <v>852</v>
      </c>
    </row>
    <row r="6" spans="1:19" s="3" customFormat="1" ht="30" customHeight="1">
      <c r="A6" s="8">
        <v>4</v>
      </c>
      <c r="B6" s="23">
        <v>113</v>
      </c>
      <c r="C6" s="23">
        <v>159</v>
      </c>
      <c r="D6" s="23">
        <v>142</v>
      </c>
      <c r="E6" s="8">
        <f t="shared" si="0"/>
        <v>414</v>
      </c>
      <c r="F6" s="23">
        <v>62</v>
      </c>
      <c r="G6" s="8">
        <f t="shared" si="1"/>
        <v>476</v>
      </c>
      <c r="H6" s="12">
        <f t="shared" si="2"/>
        <v>86.97478991596638</v>
      </c>
      <c r="I6" s="23">
        <v>9</v>
      </c>
      <c r="J6" s="23">
        <v>15</v>
      </c>
      <c r="K6" s="23">
        <v>5</v>
      </c>
      <c r="L6" s="23">
        <v>14</v>
      </c>
      <c r="M6" s="8">
        <f t="shared" si="3"/>
        <v>519</v>
      </c>
      <c r="N6" s="23">
        <v>139</v>
      </c>
      <c r="O6" s="23">
        <v>12</v>
      </c>
      <c r="P6" s="23">
        <v>22</v>
      </c>
      <c r="Q6" s="23">
        <v>41</v>
      </c>
      <c r="R6" s="23">
        <v>119</v>
      </c>
      <c r="S6" s="8">
        <f t="shared" si="4"/>
        <v>852</v>
      </c>
    </row>
    <row r="7" spans="1:19" s="3" customFormat="1" ht="30" customHeight="1">
      <c r="A7" s="4">
        <v>5</v>
      </c>
      <c r="B7" s="4">
        <v>114</v>
      </c>
      <c r="C7" s="4">
        <v>158</v>
      </c>
      <c r="D7" s="4">
        <v>142</v>
      </c>
      <c r="E7" s="16">
        <f t="shared" si="0"/>
        <v>414</v>
      </c>
      <c r="F7" s="4">
        <v>62</v>
      </c>
      <c r="G7" s="16">
        <f t="shared" si="1"/>
        <v>476</v>
      </c>
      <c r="H7" s="17">
        <f t="shared" si="2"/>
        <v>86.97478991596638</v>
      </c>
      <c r="I7" s="4">
        <v>9</v>
      </c>
      <c r="J7" s="4">
        <v>15</v>
      </c>
      <c r="K7" s="4">
        <v>5</v>
      </c>
      <c r="L7" s="4">
        <v>14</v>
      </c>
      <c r="M7" s="16">
        <f t="shared" si="3"/>
        <v>519</v>
      </c>
      <c r="N7" s="4">
        <v>136</v>
      </c>
      <c r="O7" s="4">
        <v>12</v>
      </c>
      <c r="P7" s="4">
        <v>22</v>
      </c>
      <c r="Q7" s="4">
        <v>41</v>
      </c>
      <c r="R7" s="4">
        <v>116</v>
      </c>
      <c r="S7" s="16">
        <f t="shared" si="4"/>
        <v>846</v>
      </c>
    </row>
    <row r="8" spans="1:19" s="3" customFormat="1" ht="30" customHeight="1">
      <c r="A8" s="8">
        <v>6</v>
      </c>
      <c r="B8" s="23">
        <v>114</v>
      </c>
      <c r="C8" s="23">
        <v>158</v>
      </c>
      <c r="D8" s="23">
        <v>142</v>
      </c>
      <c r="E8" s="23">
        <f t="shared" si="0"/>
        <v>414</v>
      </c>
      <c r="F8" s="23">
        <v>62</v>
      </c>
      <c r="G8" s="23">
        <f t="shared" si="1"/>
        <v>476</v>
      </c>
      <c r="H8" s="12">
        <f t="shared" si="2"/>
        <v>86.97478991596638</v>
      </c>
      <c r="I8" s="23">
        <v>9</v>
      </c>
      <c r="J8" s="23">
        <v>15</v>
      </c>
      <c r="K8" s="23">
        <v>5</v>
      </c>
      <c r="L8" s="23">
        <v>14</v>
      </c>
      <c r="M8" s="8">
        <f t="shared" si="3"/>
        <v>519</v>
      </c>
      <c r="N8" s="23">
        <v>135</v>
      </c>
      <c r="O8" s="23">
        <v>12</v>
      </c>
      <c r="P8" s="23">
        <v>22</v>
      </c>
      <c r="Q8" s="23">
        <v>41</v>
      </c>
      <c r="R8" s="23">
        <v>113</v>
      </c>
      <c r="S8" s="23">
        <f t="shared" si="4"/>
        <v>842</v>
      </c>
    </row>
    <row r="9" spans="1:19" s="3" customFormat="1" ht="30" customHeight="1">
      <c r="A9" s="4">
        <v>7</v>
      </c>
      <c r="B9" s="4">
        <v>114</v>
      </c>
      <c r="C9" s="4">
        <v>158</v>
      </c>
      <c r="D9" s="4">
        <v>142</v>
      </c>
      <c r="E9" s="16">
        <f t="shared" si="0"/>
        <v>414</v>
      </c>
      <c r="F9" s="4">
        <v>62</v>
      </c>
      <c r="G9" s="16">
        <f t="shared" si="1"/>
        <v>476</v>
      </c>
      <c r="H9" s="17">
        <f t="shared" si="2"/>
        <v>86.97478991596638</v>
      </c>
      <c r="I9" s="4">
        <v>9</v>
      </c>
      <c r="J9" s="4">
        <v>15</v>
      </c>
      <c r="K9" s="4">
        <v>5</v>
      </c>
      <c r="L9" s="4">
        <v>14</v>
      </c>
      <c r="M9" s="18">
        <f t="shared" si="3"/>
        <v>519</v>
      </c>
      <c r="N9" s="4">
        <v>139</v>
      </c>
      <c r="O9" s="4">
        <v>12</v>
      </c>
      <c r="P9" s="4">
        <v>22</v>
      </c>
      <c r="Q9" s="4">
        <v>41</v>
      </c>
      <c r="R9" s="4">
        <v>115</v>
      </c>
      <c r="S9" s="16">
        <f t="shared" si="4"/>
        <v>848</v>
      </c>
    </row>
    <row r="10" spans="1:19" s="3" customFormat="1" ht="30" customHeight="1">
      <c r="A10" s="8">
        <v>8</v>
      </c>
      <c r="B10" s="8">
        <v>114</v>
      </c>
      <c r="C10" s="8">
        <v>167</v>
      </c>
      <c r="D10" s="8">
        <v>141</v>
      </c>
      <c r="E10" s="8">
        <v>421</v>
      </c>
      <c r="F10" s="8">
        <v>59</v>
      </c>
      <c r="G10" s="8">
        <v>481</v>
      </c>
      <c r="H10" s="12">
        <v>87.53</v>
      </c>
      <c r="I10" s="8">
        <v>9</v>
      </c>
      <c r="J10" s="8">
        <v>15</v>
      </c>
      <c r="K10" s="8">
        <v>5</v>
      </c>
      <c r="L10" s="8">
        <v>9</v>
      </c>
      <c r="M10" s="8">
        <v>519</v>
      </c>
      <c r="N10" s="8">
        <v>141</v>
      </c>
      <c r="O10" s="8">
        <v>12</v>
      </c>
      <c r="P10" s="8">
        <v>22</v>
      </c>
      <c r="Q10" s="8">
        <v>41</v>
      </c>
      <c r="R10" s="8">
        <v>113</v>
      </c>
      <c r="S10" s="8">
        <v>848</v>
      </c>
    </row>
    <row r="11" spans="1:19" s="3" customFormat="1" ht="30" customHeight="1">
      <c r="A11" s="4">
        <v>9</v>
      </c>
      <c r="B11" s="4">
        <v>114</v>
      </c>
      <c r="C11" s="4">
        <v>167</v>
      </c>
      <c r="D11" s="4">
        <v>141</v>
      </c>
      <c r="E11" s="16">
        <f>SUM(B11:D11)</f>
        <v>422</v>
      </c>
      <c r="F11" s="4">
        <v>59</v>
      </c>
      <c r="G11" s="16">
        <f>SUM(E11:F11)</f>
        <v>481</v>
      </c>
      <c r="H11" s="17">
        <f>E11/G11*100</f>
        <v>87.73388773388774</v>
      </c>
      <c r="I11" s="4">
        <v>9</v>
      </c>
      <c r="J11" s="4">
        <v>15</v>
      </c>
      <c r="K11" s="4">
        <v>5</v>
      </c>
      <c r="L11" s="4">
        <v>9</v>
      </c>
      <c r="M11" s="4">
        <f>SUM(I11:L11)+G11</f>
        <v>519</v>
      </c>
      <c r="N11" s="4">
        <v>141</v>
      </c>
      <c r="O11" s="4">
        <v>12</v>
      </c>
      <c r="P11" s="4">
        <v>22</v>
      </c>
      <c r="Q11" s="4">
        <v>41</v>
      </c>
      <c r="R11" s="4">
        <v>115</v>
      </c>
      <c r="S11" s="16">
        <f>SUM(M11:R11)</f>
        <v>850</v>
      </c>
    </row>
    <row r="12" spans="1:19" s="3" customFormat="1" ht="30" customHeight="1">
      <c r="A12" s="7">
        <v>10</v>
      </c>
      <c r="B12" s="23">
        <v>114</v>
      </c>
      <c r="C12" s="23">
        <v>167</v>
      </c>
      <c r="D12" s="23">
        <v>141</v>
      </c>
      <c r="E12" s="23">
        <f>SUM(B12:D12)</f>
        <v>422</v>
      </c>
      <c r="F12" s="23">
        <v>59</v>
      </c>
      <c r="G12" s="23">
        <f>SUM(E12:F12)</f>
        <v>481</v>
      </c>
      <c r="H12" s="24">
        <f>E12/G12*100</f>
        <v>87.73388773388774</v>
      </c>
      <c r="I12" s="23">
        <v>9</v>
      </c>
      <c r="J12" s="23">
        <v>15</v>
      </c>
      <c r="K12" s="23">
        <v>5</v>
      </c>
      <c r="L12" s="23">
        <v>9</v>
      </c>
      <c r="M12" s="8">
        <f>SUM(I12:L12)+G12</f>
        <v>519</v>
      </c>
      <c r="N12" s="23">
        <v>140</v>
      </c>
      <c r="O12" s="23">
        <v>12</v>
      </c>
      <c r="P12" s="23">
        <v>22</v>
      </c>
      <c r="Q12" s="23">
        <v>41</v>
      </c>
      <c r="R12" s="23">
        <v>114</v>
      </c>
      <c r="S12" s="23">
        <f>SUM(M12:R12)</f>
        <v>848</v>
      </c>
    </row>
    <row r="13" spans="1:19" s="3" customFormat="1" ht="30" customHeight="1">
      <c r="A13" s="4">
        <v>11</v>
      </c>
      <c r="B13" s="4">
        <v>115</v>
      </c>
      <c r="C13" s="4">
        <v>166</v>
      </c>
      <c r="D13" s="4">
        <v>141</v>
      </c>
      <c r="E13" s="18">
        <f>SUM(B13:D13)</f>
        <v>422</v>
      </c>
      <c r="F13" s="18">
        <v>59</v>
      </c>
      <c r="G13" s="18">
        <f>SUM(E13:F13)</f>
        <v>481</v>
      </c>
      <c r="H13" s="17">
        <f>E13/G13*100</f>
        <v>87.73388773388774</v>
      </c>
      <c r="I13" s="4">
        <v>9</v>
      </c>
      <c r="J13" s="4">
        <v>14</v>
      </c>
      <c r="K13" s="4">
        <v>5</v>
      </c>
      <c r="L13" s="4">
        <v>9</v>
      </c>
      <c r="M13" s="18">
        <f>SUM(I13:L13)+G13</f>
        <v>518</v>
      </c>
      <c r="N13" s="4">
        <v>144</v>
      </c>
      <c r="O13" s="4">
        <v>12</v>
      </c>
      <c r="P13" s="4">
        <v>22</v>
      </c>
      <c r="Q13" s="4">
        <v>41</v>
      </c>
      <c r="R13" s="4">
        <v>114</v>
      </c>
      <c r="S13" s="18">
        <f>SUM(M13:R13)</f>
        <v>851</v>
      </c>
    </row>
    <row r="14" spans="1:19" s="3" customFormat="1" ht="30" customHeight="1">
      <c r="A14" s="23">
        <v>12</v>
      </c>
      <c r="B14" s="23">
        <v>115</v>
      </c>
      <c r="C14" s="23">
        <v>166</v>
      </c>
      <c r="D14" s="23">
        <v>141</v>
      </c>
      <c r="E14" s="23">
        <f>SUM(B14:D14)</f>
        <v>422</v>
      </c>
      <c r="F14" s="23">
        <v>59</v>
      </c>
      <c r="G14" s="23">
        <f>SUM(E14:F14)</f>
        <v>481</v>
      </c>
      <c r="H14" s="24">
        <f>E14/G14*100</f>
        <v>87.73388773388774</v>
      </c>
      <c r="I14" s="23">
        <v>9</v>
      </c>
      <c r="J14" s="23">
        <v>13</v>
      </c>
      <c r="K14" s="23">
        <v>5</v>
      </c>
      <c r="L14" s="23">
        <v>9</v>
      </c>
      <c r="M14" s="8">
        <f>SUM(I14:L14)+G14</f>
        <v>517</v>
      </c>
      <c r="N14" s="23">
        <v>144</v>
      </c>
      <c r="O14" s="23">
        <v>12</v>
      </c>
      <c r="P14" s="23">
        <v>22</v>
      </c>
      <c r="Q14" s="23">
        <v>41</v>
      </c>
      <c r="R14" s="23">
        <v>114</v>
      </c>
      <c r="S14" s="23">
        <f>SUM(M14:R14)</f>
        <v>850</v>
      </c>
    </row>
  </sheetData>
  <mergeCells count="1">
    <mergeCell ref="A1:S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workbookViewId="0" topLeftCell="A1">
      <selection activeCell="B14" sqref="B14:S14"/>
    </sheetView>
  </sheetViews>
  <sheetFormatPr defaultColWidth="9.00390625" defaultRowHeight="16.5"/>
  <cols>
    <col min="1" max="1" width="8.25390625" style="1" customWidth="1"/>
    <col min="2" max="2" width="9.25390625" style="1" customWidth="1"/>
    <col min="3" max="3" width="8.875" style="1" customWidth="1"/>
    <col min="4" max="4" width="10.875" style="1" customWidth="1"/>
    <col min="5" max="5" width="21.125" style="1" customWidth="1"/>
    <col min="6" max="6" width="9.25390625" style="1" customWidth="1"/>
    <col min="7" max="7" width="9.125" style="1" customWidth="1"/>
    <col min="8" max="8" width="16.00390625" style="13" customWidth="1"/>
    <col min="9" max="9" width="11.75390625" style="1" customWidth="1"/>
    <col min="10" max="10" width="9.25390625" style="1" customWidth="1"/>
    <col min="11" max="11" width="9.875" style="1" customWidth="1"/>
    <col min="12" max="12" width="8.875" style="1" customWidth="1"/>
    <col min="13" max="13" width="9.00390625" style="1" customWidth="1"/>
    <col min="14" max="14" width="6.125" style="1" customWidth="1"/>
    <col min="15" max="15" width="13.25390625" style="1" customWidth="1"/>
    <col min="16" max="16" width="8.625" style="1" customWidth="1"/>
    <col min="17" max="17" width="9.50390625" style="1" customWidth="1"/>
    <col min="18" max="18" width="9.25390625" style="1" customWidth="1"/>
    <col min="19" max="19" width="10.625" style="1" customWidth="1"/>
  </cols>
  <sheetData>
    <row r="1" spans="1:19" ht="4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117" customHeight="1">
      <c r="A2" s="5" t="s">
        <v>21</v>
      </c>
      <c r="B2" s="5" t="s">
        <v>22</v>
      </c>
      <c r="C2" s="5" t="s">
        <v>23</v>
      </c>
      <c r="D2" s="5" t="s">
        <v>24</v>
      </c>
      <c r="E2" s="6" t="s">
        <v>25</v>
      </c>
      <c r="F2" s="5" t="s">
        <v>26</v>
      </c>
      <c r="G2" s="6" t="s">
        <v>27</v>
      </c>
      <c r="H2" s="9" t="s">
        <v>28</v>
      </c>
      <c r="I2" s="5" t="s">
        <v>29</v>
      </c>
      <c r="J2" s="5" t="s">
        <v>30</v>
      </c>
      <c r="K2" s="6" t="s">
        <v>31</v>
      </c>
      <c r="L2" s="6" t="s">
        <v>38</v>
      </c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6" t="s">
        <v>39</v>
      </c>
      <c r="S2" s="5" t="s">
        <v>37</v>
      </c>
    </row>
    <row r="3" spans="1:19" s="3" customFormat="1" ht="30" customHeight="1">
      <c r="A3" s="4">
        <v>1</v>
      </c>
      <c r="B3" s="4">
        <v>105</v>
      </c>
      <c r="C3" s="4">
        <v>157</v>
      </c>
      <c r="D3" s="4">
        <v>141</v>
      </c>
      <c r="E3" s="4">
        <f aca="true" t="shared" si="0" ref="E3:E8">SUM(B3:D3)</f>
        <v>403</v>
      </c>
      <c r="F3" s="4">
        <v>80</v>
      </c>
      <c r="G3" s="4">
        <f aca="true" t="shared" si="1" ref="G3:G8">SUM(E3:F3)</f>
        <v>483</v>
      </c>
      <c r="H3" s="10">
        <f aca="true" t="shared" si="2" ref="H3:H8">(E3/G3)*100</f>
        <v>83.4368530020704</v>
      </c>
      <c r="I3" s="4">
        <v>9</v>
      </c>
      <c r="J3" s="4">
        <v>17</v>
      </c>
      <c r="K3" s="4">
        <v>5</v>
      </c>
      <c r="L3" s="4">
        <v>10</v>
      </c>
      <c r="M3" s="4">
        <f aca="true" t="shared" si="3" ref="M3:M8">G3+SUM(I3:L3)</f>
        <v>524</v>
      </c>
      <c r="N3" s="4">
        <v>139</v>
      </c>
      <c r="O3" s="4">
        <v>12</v>
      </c>
      <c r="P3" s="4">
        <v>23</v>
      </c>
      <c r="Q3" s="4">
        <v>42</v>
      </c>
      <c r="R3" s="4">
        <v>118</v>
      </c>
      <c r="S3" s="4">
        <f aca="true" t="shared" si="4" ref="S3:S8">SUM(M3:R3)</f>
        <v>858</v>
      </c>
    </row>
    <row r="4" spans="1:19" s="3" customFormat="1" ht="30" customHeight="1">
      <c r="A4" s="14">
        <v>2</v>
      </c>
      <c r="B4" s="14">
        <v>104</v>
      </c>
      <c r="C4" s="14">
        <v>161</v>
      </c>
      <c r="D4" s="14">
        <v>149</v>
      </c>
      <c r="E4" s="14">
        <f t="shared" si="0"/>
        <v>414</v>
      </c>
      <c r="F4" s="14">
        <v>75</v>
      </c>
      <c r="G4" s="14">
        <f t="shared" si="1"/>
        <v>489</v>
      </c>
      <c r="H4" s="15">
        <f t="shared" si="2"/>
        <v>84.66257668711657</v>
      </c>
      <c r="I4" s="14">
        <v>9</v>
      </c>
      <c r="J4" s="14">
        <v>17</v>
      </c>
      <c r="K4" s="14">
        <v>5</v>
      </c>
      <c r="L4" s="14">
        <v>11</v>
      </c>
      <c r="M4" s="14">
        <f t="shared" si="3"/>
        <v>531</v>
      </c>
      <c r="N4" s="14">
        <v>139</v>
      </c>
      <c r="O4" s="14">
        <v>12</v>
      </c>
      <c r="P4" s="14">
        <v>23</v>
      </c>
      <c r="Q4" s="14">
        <v>42</v>
      </c>
      <c r="R4" s="14">
        <v>122</v>
      </c>
      <c r="S4" s="14">
        <f t="shared" si="4"/>
        <v>869</v>
      </c>
    </row>
    <row r="5" spans="1:19" s="3" customFormat="1" ht="30" customHeight="1">
      <c r="A5" s="4">
        <v>3</v>
      </c>
      <c r="B5" s="4">
        <v>105</v>
      </c>
      <c r="C5" s="4">
        <v>160</v>
      </c>
      <c r="D5" s="4">
        <v>149</v>
      </c>
      <c r="E5" s="16">
        <f t="shared" si="0"/>
        <v>414</v>
      </c>
      <c r="F5" s="4">
        <v>75</v>
      </c>
      <c r="G5" s="16">
        <f t="shared" si="1"/>
        <v>489</v>
      </c>
      <c r="H5" s="17">
        <f t="shared" si="2"/>
        <v>84.66257668711657</v>
      </c>
      <c r="I5" s="4">
        <v>9</v>
      </c>
      <c r="J5" s="4">
        <v>17</v>
      </c>
      <c r="K5" s="4">
        <v>5</v>
      </c>
      <c r="L5" s="4">
        <v>11</v>
      </c>
      <c r="M5" s="16">
        <f t="shared" si="3"/>
        <v>531</v>
      </c>
      <c r="N5" s="4">
        <v>136</v>
      </c>
      <c r="O5" s="4">
        <v>12</v>
      </c>
      <c r="P5" s="4">
        <v>23</v>
      </c>
      <c r="Q5" s="4">
        <v>42</v>
      </c>
      <c r="R5" s="4">
        <v>118</v>
      </c>
      <c r="S5" s="16">
        <f t="shared" si="4"/>
        <v>862</v>
      </c>
    </row>
    <row r="6" spans="1:19" s="3" customFormat="1" ht="30" customHeight="1">
      <c r="A6" s="14">
        <v>4</v>
      </c>
      <c r="B6" s="14">
        <v>106</v>
      </c>
      <c r="C6" s="14">
        <v>159</v>
      </c>
      <c r="D6" s="14">
        <v>149</v>
      </c>
      <c r="E6" s="14">
        <f t="shared" si="0"/>
        <v>414</v>
      </c>
      <c r="F6" s="14">
        <v>75</v>
      </c>
      <c r="G6" s="14">
        <f t="shared" si="1"/>
        <v>489</v>
      </c>
      <c r="H6" s="15">
        <f t="shared" si="2"/>
        <v>84.66257668711657</v>
      </c>
      <c r="I6" s="14">
        <v>9</v>
      </c>
      <c r="J6" s="14">
        <v>17</v>
      </c>
      <c r="K6" s="14">
        <v>5</v>
      </c>
      <c r="L6" s="14">
        <v>11</v>
      </c>
      <c r="M6" s="14">
        <f t="shared" si="3"/>
        <v>531</v>
      </c>
      <c r="N6" s="14">
        <v>136</v>
      </c>
      <c r="O6" s="14">
        <v>12</v>
      </c>
      <c r="P6" s="14">
        <v>23</v>
      </c>
      <c r="Q6" s="14">
        <v>42</v>
      </c>
      <c r="R6" s="14">
        <v>125</v>
      </c>
      <c r="S6" s="14">
        <f t="shared" si="4"/>
        <v>869</v>
      </c>
    </row>
    <row r="7" spans="1:19" s="3" customFormat="1" ht="30" customHeight="1">
      <c r="A7" s="4">
        <v>5</v>
      </c>
      <c r="B7" s="4">
        <v>106</v>
      </c>
      <c r="C7" s="4">
        <v>160</v>
      </c>
      <c r="D7" s="4">
        <v>148</v>
      </c>
      <c r="E7" s="16">
        <f t="shared" si="0"/>
        <v>414</v>
      </c>
      <c r="F7" s="4">
        <v>75</v>
      </c>
      <c r="G7" s="16">
        <f t="shared" si="1"/>
        <v>489</v>
      </c>
      <c r="H7" s="17">
        <f t="shared" si="2"/>
        <v>84.66257668711657</v>
      </c>
      <c r="I7" s="4">
        <v>9</v>
      </c>
      <c r="J7" s="4">
        <v>17</v>
      </c>
      <c r="K7" s="4">
        <v>5</v>
      </c>
      <c r="L7" s="4">
        <v>11</v>
      </c>
      <c r="M7" s="16">
        <f t="shared" si="3"/>
        <v>531</v>
      </c>
      <c r="N7" s="4">
        <v>136</v>
      </c>
      <c r="O7" s="4">
        <v>12</v>
      </c>
      <c r="P7" s="4">
        <v>23</v>
      </c>
      <c r="Q7" s="4">
        <v>42</v>
      </c>
      <c r="R7" s="4">
        <v>120</v>
      </c>
      <c r="S7" s="16">
        <f t="shared" si="4"/>
        <v>864</v>
      </c>
    </row>
    <row r="8" spans="1:19" s="3" customFormat="1" ht="30" customHeight="1">
      <c r="A8" s="14">
        <v>6</v>
      </c>
      <c r="B8" s="14">
        <v>107</v>
      </c>
      <c r="C8" s="14">
        <v>159</v>
      </c>
      <c r="D8" s="14">
        <v>148</v>
      </c>
      <c r="E8" s="14">
        <f t="shared" si="0"/>
        <v>414</v>
      </c>
      <c r="F8" s="14">
        <v>75</v>
      </c>
      <c r="G8" s="14">
        <f t="shared" si="1"/>
        <v>489</v>
      </c>
      <c r="H8" s="15">
        <f t="shared" si="2"/>
        <v>84.66257668711657</v>
      </c>
      <c r="I8" s="14">
        <v>9</v>
      </c>
      <c r="J8" s="14">
        <v>16</v>
      </c>
      <c r="K8" s="14">
        <v>5</v>
      </c>
      <c r="L8" s="14">
        <v>11</v>
      </c>
      <c r="M8" s="14">
        <f t="shared" si="3"/>
        <v>530</v>
      </c>
      <c r="N8" s="14">
        <v>136</v>
      </c>
      <c r="O8" s="14">
        <v>12</v>
      </c>
      <c r="P8" s="14">
        <v>23</v>
      </c>
      <c r="Q8" s="14">
        <v>42</v>
      </c>
      <c r="R8" s="14">
        <v>123</v>
      </c>
      <c r="S8" s="14">
        <f t="shared" si="4"/>
        <v>866</v>
      </c>
    </row>
    <row r="9" spans="1:19" s="3" customFormat="1" ht="30" customHeight="1">
      <c r="A9" s="4">
        <v>7</v>
      </c>
      <c r="B9" s="4">
        <v>107</v>
      </c>
      <c r="C9" s="4">
        <v>160</v>
      </c>
      <c r="D9" s="4">
        <v>147</v>
      </c>
      <c r="E9" s="4">
        <v>414</v>
      </c>
      <c r="F9" s="4">
        <v>75</v>
      </c>
      <c r="G9" s="16">
        <v>489</v>
      </c>
      <c r="H9" s="10">
        <v>84.66</v>
      </c>
      <c r="I9" s="4">
        <v>9</v>
      </c>
      <c r="J9" s="4">
        <v>16</v>
      </c>
      <c r="K9" s="4">
        <v>5</v>
      </c>
      <c r="L9" s="4">
        <v>11</v>
      </c>
      <c r="M9" s="16">
        <v>530</v>
      </c>
      <c r="N9" s="4">
        <v>138</v>
      </c>
      <c r="O9" s="4">
        <v>12</v>
      </c>
      <c r="P9" s="4">
        <v>22</v>
      </c>
      <c r="Q9" s="4">
        <v>42</v>
      </c>
      <c r="R9" s="4">
        <v>124</v>
      </c>
      <c r="S9" s="4">
        <v>868</v>
      </c>
    </row>
    <row r="10" spans="1:19" s="3" customFormat="1" ht="30" customHeight="1">
      <c r="A10" s="14">
        <v>8</v>
      </c>
      <c r="B10" s="14">
        <v>102</v>
      </c>
      <c r="C10" s="14">
        <v>154</v>
      </c>
      <c r="D10" s="14">
        <v>152</v>
      </c>
      <c r="E10" s="14">
        <f>SUM(B10:D10)</f>
        <v>408</v>
      </c>
      <c r="F10" s="14">
        <v>69</v>
      </c>
      <c r="G10" s="14">
        <f>SUM(E10:F10)</f>
        <v>477</v>
      </c>
      <c r="H10" s="15">
        <f>(E10/G10)*100</f>
        <v>85.53459119496856</v>
      </c>
      <c r="I10" s="14">
        <v>9</v>
      </c>
      <c r="J10" s="14">
        <v>16</v>
      </c>
      <c r="K10" s="14">
        <v>5</v>
      </c>
      <c r="L10" s="14">
        <v>14</v>
      </c>
      <c r="M10" s="14">
        <f>G10+SUM(I10:L10)</f>
        <v>521</v>
      </c>
      <c r="N10" s="14">
        <v>138</v>
      </c>
      <c r="O10" s="14">
        <v>12</v>
      </c>
      <c r="P10" s="14">
        <v>22</v>
      </c>
      <c r="Q10" s="14">
        <v>42</v>
      </c>
      <c r="R10" s="14">
        <v>127</v>
      </c>
      <c r="S10" s="14">
        <f>SUM(M10:R10)</f>
        <v>862</v>
      </c>
    </row>
    <row r="11" spans="1:19" s="3" customFormat="1" ht="30" customHeight="1">
      <c r="A11" s="4">
        <v>9</v>
      </c>
      <c r="B11" s="4">
        <v>102</v>
      </c>
      <c r="C11" s="4">
        <v>155</v>
      </c>
      <c r="D11" s="4">
        <v>155</v>
      </c>
      <c r="E11" s="4">
        <f>SUM(B11:D11)</f>
        <v>412</v>
      </c>
      <c r="F11" s="4">
        <v>68</v>
      </c>
      <c r="G11" s="4">
        <f>SUM(E11:F11)</f>
        <v>480</v>
      </c>
      <c r="H11" s="10">
        <f>(E11/G11)*100</f>
        <v>85.83333333333333</v>
      </c>
      <c r="I11" s="4">
        <v>9</v>
      </c>
      <c r="J11" s="4">
        <v>16</v>
      </c>
      <c r="K11" s="4">
        <v>5</v>
      </c>
      <c r="L11" s="4">
        <v>14</v>
      </c>
      <c r="M11" s="4">
        <f>G11+SUM(I11:L11)</f>
        <v>524</v>
      </c>
      <c r="N11" s="4">
        <v>139</v>
      </c>
      <c r="O11" s="4">
        <v>12</v>
      </c>
      <c r="P11" s="4">
        <v>22</v>
      </c>
      <c r="Q11" s="4">
        <v>42</v>
      </c>
      <c r="R11" s="4">
        <v>111</v>
      </c>
      <c r="S11" s="4">
        <f>SUM(M11:R11)</f>
        <v>850</v>
      </c>
    </row>
    <row r="12" spans="1:19" s="3" customFormat="1" ht="30" customHeight="1">
      <c r="A12" s="14">
        <v>10</v>
      </c>
      <c r="B12" s="14">
        <v>102</v>
      </c>
      <c r="C12" s="14">
        <v>157</v>
      </c>
      <c r="D12" s="14">
        <v>153</v>
      </c>
      <c r="E12" s="14">
        <v>412</v>
      </c>
      <c r="F12" s="14">
        <v>68</v>
      </c>
      <c r="G12" s="14">
        <v>480</v>
      </c>
      <c r="H12" s="15">
        <v>85.83</v>
      </c>
      <c r="I12" s="14">
        <v>9</v>
      </c>
      <c r="J12" s="14">
        <v>15</v>
      </c>
      <c r="K12" s="14">
        <v>5</v>
      </c>
      <c r="L12" s="14">
        <v>14</v>
      </c>
      <c r="M12" s="14">
        <v>523</v>
      </c>
      <c r="N12" s="14">
        <v>139</v>
      </c>
      <c r="O12" s="14">
        <v>12</v>
      </c>
      <c r="P12" s="14">
        <v>22</v>
      </c>
      <c r="Q12" s="14">
        <v>42</v>
      </c>
      <c r="R12" s="14">
        <v>111</v>
      </c>
      <c r="S12" s="14">
        <v>849</v>
      </c>
    </row>
    <row r="13" spans="1:19" s="3" customFormat="1" ht="30" customHeight="1">
      <c r="A13" s="4">
        <v>11</v>
      </c>
      <c r="B13" s="4">
        <v>103</v>
      </c>
      <c r="C13" s="4">
        <v>156</v>
      </c>
      <c r="D13" s="4">
        <v>153</v>
      </c>
      <c r="E13" s="18">
        <f>SUM(B13:D13)</f>
        <v>412</v>
      </c>
      <c r="F13" s="18">
        <v>68</v>
      </c>
      <c r="G13" s="18">
        <f>SUM(E13:F13)</f>
        <v>480</v>
      </c>
      <c r="H13" s="19">
        <f>(E13/G13)*100</f>
        <v>85.83333333333333</v>
      </c>
      <c r="I13" s="4">
        <v>9</v>
      </c>
      <c r="J13" s="4">
        <v>15</v>
      </c>
      <c r="K13" s="4">
        <v>5</v>
      </c>
      <c r="L13" s="4">
        <v>14</v>
      </c>
      <c r="M13" s="18">
        <f>G13+SUM(I13:L13)</f>
        <v>523</v>
      </c>
      <c r="N13" s="4">
        <v>139</v>
      </c>
      <c r="O13" s="4">
        <v>12</v>
      </c>
      <c r="P13" s="4">
        <v>22</v>
      </c>
      <c r="Q13" s="4">
        <v>42</v>
      </c>
      <c r="R13" s="4">
        <v>119</v>
      </c>
      <c r="S13" s="18">
        <f>SUM(M13:R13)</f>
        <v>857</v>
      </c>
    </row>
    <row r="14" spans="1:19" s="3" customFormat="1" ht="30" customHeight="1">
      <c r="A14" s="14">
        <v>12</v>
      </c>
      <c r="B14" s="14">
        <v>103</v>
      </c>
      <c r="C14" s="14">
        <v>156</v>
      </c>
      <c r="D14" s="14">
        <v>153</v>
      </c>
      <c r="E14" s="14">
        <f>SUM(B14:D14)</f>
        <v>412</v>
      </c>
      <c r="F14" s="14">
        <v>68</v>
      </c>
      <c r="G14" s="14">
        <f>SUM(E14:F14)</f>
        <v>480</v>
      </c>
      <c r="H14" s="15">
        <f>(E14/G14)*100</f>
        <v>85.83333333333333</v>
      </c>
      <c r="I14" s="14">
        <v>9</v>
      </c>
      <c r="J14" s="14">
        <v>15</v>
      </c>
      <c r="K14" s="14">
        <v>5</v>
      </c>
      <c r="L14" s="14">
        <v>14</v>
      </c>
      <c r="M14" s="14">
        <f>G14+SUM(I14:L14)</f>
        <v>523</v>
      </c>
      <c r="N14" s="14">
        <v>140</v>
      </c>
      <c r="O14" s="14">
        <v>12</v>
      </c>
      <c r="P14" s="14">
        <v>22</v>
      </c>
      <c r="Q14" s="14">
        <v>42</v>
      </c>
      <c r="R14" s="14">
        <v>118</v>
      </c>
      <c r="S14" s="14">
        <f>SUM(M14:R14)</f>
        <v>857</v>
      </c>
    </row>
  </sheetData>
  <mergeCells count="1">
    <mergeCell ref="A1:S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workbookViewId="0" topLeftCell="A1">
      <selection activeCell="H21" sqref="H21"/>
    </sheetView>
  </sheetViews>
  <sheetFormatPr defaultColWidth="9.00390625" defaultRowHeight="16.5"/>
  <cols>
    <col min="1" max="1" width="8.25390625" style="1" customWidth="1"/>
    <col min="2" max="2" width="9.25390625" style="1" customWidth="1"/>
    <col min="3" max="3" width="8.875" style="1" customWidth="1"/>
    <col min="4" max="4" width="10.875" style="1" customWidth="1"/>
    <col min="5" max="5" width="21.125" style="1" customWidth="1"/>
    <col min="6" max="6" width="9.25390625" style="1" customWidth="1"/>
    <col min="7" max="7" width="9.125" style="1" customWidth="1"/>
    <col min="8" max="8" width="16.00390625" style="13" customWidth="1"/>
    <col min="9" max="9" width="11.75390625" style="1" customWidth="1"/>
    <col min="10" max="10" width="9.25390625" style="1" customWidth="1"/>
    <col min="11" max="11" width="9.875" style="1" customWidth="1"/>
    <col min="12" max="12" width="8.875" style="1" customWidth="1"/>
    <col min="13" max="13" width="9.00390625" style="1" customWidth="1"/>
    <col min="14" max="14" width="6.125" style="1" customWidth="1"/>
    <col min="15" max="15" width="13.25390625" style="1" customWidth="1"/>
    <col min="16" max="16" width="8.625" style="1" customWidth="1"/>
    <col min="17" max="17" width="9.50390625" style="1" customWidth="1"/>
    <col min="18" max="18" width="9.25390625" style="1" customWidth="1"/>
    <col min="19" max="19" width="10.625" style="1" customWidth="1"/>
  </cols>
  <sheetData>
    <row r="1" spans="1:19" ht="45" customHeight="1">
      <c r="A1" s="33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117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10</v>
      </c>
      <c r="F2" s="5" t="s">
        <v>4</v>
      </c>
      <c r="G2" s="6" t="s">
        <v>11</v>
      </c>
      <c r="H2" s="9" t="s">
        <v>12</v>
      </c>
      <c r="I2" s="5" t="s">
        <v>8</v>
      </c>
      <c r="J2" s="5" t="s">
        <v>13</v>
      </c>
      <c r="K2" s="6" t="s">
        <v>14</v>
      </c>
      <c r="L2" s="6" t="s">
        <v>7</v>
      </c>
      <c r="M2" s="5" t="s">
        <v>15</v>
      </c>
      <c r="N2" s="5" t="s">
        <v>5</v>
      </c>
      <c r="O2" s="5" t="s">
        <v>16</v>
      </c>
      <c r="P2" s="5" t="s">
        <v>6</v>
      </c>
      <c r="Q2" s="5" t="s">
        <v>19</v>
      </c>
      <c r="R2" s="6" t="s">
        <v>17</v>
      </c>
      <c r="S2" s="5" t="s">
        <v>18</v>
      </c>
    </row>
    <row r="3" spans="1:19" s="3" customFormat="1" ht="30" customHeight="1">
      <c r="A3" s="4">
        <v>1</v>
      </c>
      <c r="B3" s="4">
        <v>93</v>
      </c>
      <c r="C3" s="4">
        <v>148</v>
      </c>
      <c r="D3" s="4">
        <v>138</v>
      </c>
      <c r="E3" s="4">
        <f aca="true" t="shared" si="0" ref="E3:E12">SUM(B3:D3)</f>
        <v>379</v>
      </c>
      <c r="F3" s="4">
        <v>92</v>
      </c>
      <c r="G3" s="4">
        <f aca="true" t="shared" si="1" ref="G3:G12">SUM(E3:F3)</f>
        <v>471</v>
      </c>
      <c r="H3" s="10">
        <f aca="true" t="shared" si="2" ref="H3:H12">E3/G3*100</f>
        <v>80.46709129511677</v>
      </c>
      <c r="I3" s="4">
        <v>10</v>
      </c>
      <c r="J3" s="4">
        <v>20</v>
      </c>
      <c r="K3" s="4">
        <v>5</v>
      </c>
      <c r="L3" s="4">
        <v>7</v>
      </c>
      <c r="M3" s="4">
        <f aca="true" t="shared" si="3" ref="M3:M12">SUM(I3:L3)+G3</f>
        <v>513</v>
      </c>
      <c r="N3" s="4">
        <v>141</v>
      </c>
      <c r="O3" s="4">
        <v>12</v>
      </c>
      <c r="P3" s="4">
        <v>25</v>
      </c>
      <c r="Q3" s="4">
        <v>42</v>
      </c>
      <c r="R3" s="4">
        <v>67</v>
      </c>
      <c r="S3" s="4">
        <f aca="true" t="shared" si="4" ref="S3:S12">SUM(M3:R3)</f>
        <v>800</v>
      </c>
    </row>
    <row r="4" spans="1:19" s="3" customFormat="1" ht="30" customHeight="1">
      <c r="A4" s="8">
        <v>2</v>
      </c>
      <c r="B4" s="8">
        <v>96</v>
      </c>
      <c r="C4" s="8">
        <v>152</v>
      </c>
      <c r="D4" s="8">
        <v>140</v>
      </c>
      <c r="E4" s="8">
        <f t="shared" si="0"/>
        <v>388</v>
      </c>
      <c r="F4" s="8">
        <v>86</v>
      </c>
      <c r="G4" s="8">
        <f t="shared" si="1"/>
        <v>474</v>
      </c>
      <c r="H4" s="12">
        <f t="shared" si="2"/>
        <v>81.85654008438819</v>
      </c>
      <c r="I4" s="8">
        <v>10</v>
      </c>
      <c r="J4" s="8">
        <v>20</v>
      </c>
      <c r="K4" s="8">
        <v>5</v>
      </c>
      <c r="L4" s="8">
        <v>7</v>
      </c>
      <c r="M4" s="8">
        <f t="shared" si="3"/>
        <v>516</v>
      </c>
      <c r="N4" s="8">
        <v>138</v>
      </c>
      <c r="O4" s="8">
        <v>12</v>
      </c>
      <c r="P4" s="8">
        <v>25</v>
      </c>
      <c r="Q4" s="8">
        <v>42</v>
      </c>
      <c r="R4" s="8">
        <v>67</v>
      </c>
      <c r="S4" s="8">
        <f t="shared" si="4"/>
        <v>800</v>
      </c>
    </row>
    <row r="5" spans="1:19" s="3" customFormat="1" ht="30" customHeight="1">
      <c r="A5" s="4">
        <v>3</v>
      </c>
      <c r="B5" s="4">
        <v>100</v>
      </c>
      <c r="C5" s="4">
        <v>151</v>
      </c>
      <c r="D5" s="4">
        <v>136</v>
      </c>
      <c r="E5" s="4">
        <f t="shared" si="0"/>
        <v>387</v>
      </c>
      <c r="F5" s="4">
        <v>86</v>
      </c>
      <c r="G5" s="4">
        <f t="shared" si="1"/>
        <v>473</v>
      </c>
      <c r="H5" s="10">
        <f t="shared" si="2"/>
        <v>81.81818181818183</v>
      </c>
      <c r="I5" s="4">
        <v>10</v>
      </c>
      <c r="J5" s="4">
        <v>20</v>
      </c>
      <c r="K5" s="4">
        <v>5</v>
      </c>
      <c r="L5" s="4">
        <v>8</v>
      </c>
      <c r="M5" s="4">
        <f t="shared" si="3"/>
        <v>516</v>
      </c>
      <c r="N5" s="4">
        <v>136</v>
      </c>
      <c r="O5" s="4">
        <v>12</v>
      </c>
      <c r="P5" s="4">
        <v>25</v>
      </c>
      <c r="Q5" s="4">
        <v>42</v>
      </c>
      <c r="R5" s="4">
        <v>67</v>
      </c>
      <c r="S5" s="4">
        <f t="shared" si="4"/>
        <v>798</v>
      </c>
    </row>
    <row r="6" spans="1:19" s="3" customFormat="1" ht="30" customHeight="1">
      <c r="A6" s="7">
        <v>4</v>
      </c>
      <c r="B6" s="7">
        <v>101</v>
      </c>
      <c r="C6" s="7">
        <v>151</v>
      </c>
      <c r="D6" s="7">
        <v>136</v>
      </c>
      <c r="E6" s="8">
        <f t="shared" si="0"/>
        <v>388</v>
      </c>
      <c r="F6" s="8">
        <v>85</v>
      </c>
      <c r="G6" s="8">
        <f t="shared" si="1"/>
        <v>473</v>
      </c>
      <c r="H6" s="12">
        <f t="shared" si="2"/>
        <v>82.02959830866807</v>
      </c>
      <c r="I6" s="8">
        <v>10</v>
      </c>
      <c r="J6" s="8">
        <v>20</v>
      </c>
      <c r="K6" s="8">
        <v>5</v>
      </c>
      <c r="L6" s="8">
        <v>8</v>
      </c>
      <c r="M6" s="8">
        <f t="shared" si="3"/>
        <v>516</v>
      </c>
      <c r="N6" s="8">
        <v>135</v>
      </c>
      <c r="O6" s="8">
        <v>12</v>
      </c>
      <c r="P6" s="8">
        <v>25</v>
      </c>
      <c r="Q6" s="8">
        <v>42</v>
      </c>
      <c r="R6" s="8">
        <v>79</v>
      </c>
      <c r="S6" s="8">
        <f t="shared" si="4"/>
        <v>809</v>
      </c>
    </row>
    <row r="7" spans="1:19" s="3" customFormat="1" ht="30" customHeight="1">
      <c r="A7" s="4">
        <v>5</v>
      </c>
      <c r="B7" s="4">
        <v>101</v>
      </c>
      <c r="C7" s="4">
        <v>154</v>
      </c>
      <c r="D7" s="4">
        <v>134</v>
      </c>
      <c r="E7" s="4">
        <f t="shared" si="0"/>
        <v>389</v>
      </c>
      <c r="F7" s="4">
        <v>84</v>
      </c>
      <c r="G7" s="4">
        <f t="shared" si="1"/>
        <v>473</v>
      </c>
      <c r="H7" s="10">
        <f t="shared" si="2"/>
        <v>82.24101479915433</v>
      </c>
      <c r="I7" s="4">
        <v>10</v>
      </c>
      <c r="J7" s="4">
        <v>20</v>
      </c>
      <c r="K7" s="4">
        <v>5</v>
      </c>
      <c r="L7" s="4">
        <v>8</v>
      </c>
      <c r="M7" s="4">
        <f t="shared" si="3"/>
        <v>516</v>
      </c>
      <c r="N7" s="4">
        <v>134</v>
      </c>
      <c r="O7" s="4">
        <v>12</v>
      </c>
      <c r="P7" s="4">
        <v>25</v>
      </c>
      <c r="Q7" s="4">
        <v>42</v>
      </c>
      <c r="R7" s="4">
        <v>79</v>
      </c>
      <c r="S7" s="4">
        <f t="shared" si="4"/>
        <v>808</v>
      </c>
    </row>
    <row r="8" spans="1:19" s="3" customFormat="1" ht="30" customHeight="1">
      <c r="A8" s="7">
        <v>6</v>
      </c>
      <c r="B8" s="7">
        <v>101</v>
      </c>
      <c r="C8" s="7">
        <v>154</v>
      </c>
      <c r="D8" s="7">
        <v>134</v>
      </c>
      <c r="E8" s="7">
        <f t="shared" si="0"/>
        <v>389</v>
      </c>
      <c r="F8" s="7">
        <v>84</v>
      </c>
      <c r="G8" s="7">
        <f t="shared" si="1"/>
        <v>473</v>
      </c>
      <c r="H8" s="11">
        <f t="shared" si="2"/>
        <v>82.24101479915433</v>
      </c>
      <c r="I8" s="7">
        <v>10</v>
      </c>
      <c r="J8" s="7">
        <v>20</v>
      </c>
      <c r="K8" s="7">
        <v>5</v>
      </c>
      <c r="L8" s="7">
        <v>8</v>
      </c>
      <c r="M8" s="7">
        <f t="shared" si="3"/>
        <v>516</v>
      </c>
      <c r="N8" s="7">
        <v>139</v>
      </c>
      <c r="O8" s="7">
        <v>12</v>
      </c>
      <c r="P8" s="7">
        <v>25</v>
      </c>
      <c r="Q8" s="7">
        <v>42</v>
      </c>
      <c r="R8" s="7">
        <v>84</v>
      </c>
      <c r="S8" s="7">
        <f t="shared" si="4"/>
        <v>818</v>
      </c>
    </row>
    <row r="9" spans="1:19" s="3" customFormat="1" ht="30" customHeight="1">
      <c r="A9" s="4">
        <v>7</v>
      </c>
      <c r="B9" s="4">
        <v>102</v>
      </c>
      <c r="C9" s="4">
        <v>154</v>
      </c>
      <c r="D9" s="4">
        <v>133</v>
      </c>
      <c r="E9" s="4">
        <f t="shared" si="0"/>
        <v>389</v>
      </c>
      <c r="F9" s="4">
        <v>84</v>
      </c>
      <c r="G9" s="16">
        <f t="shared" si="1"/>
        <v>473</v>
      </c>
      <c r="H9" s="17">
        <f t="shared" si="2"/>
        <v>82.24101479915433</v>
      </c>
      <c r="I9" s="16">
        <v>10</v>
      </c>
      <c r="J9" s="16">
        <v>20</v>
      </c>
      <c r="K9" s="16">
        <v>5</v>
      </c>
      <c r="L9" s="16">
        <v>8</v>
      </c>
      <c r="M9" s="16">
        <f t="shared" si="3"/>
        <v>516</v>
      </c>
      <c r="N9" s="4">
        <v>139</v>
      </c>
      <c r="O9" s="4">
        <v>12</v>
      </c>
      <c r="P9" s="4">
        <v>25</v>
      </c>
      <c r="Q9" s="4">
        <v>42</v>
      </c>
      <c r="R9" s="4">
        <v>84</v>
      </c>
      <c r="S9" s="4">
        <f t="shared" si="4"/>
        <v>818</v>
      </c>
    </row>
    <row r="10" spans="1:19" s="3" customFormat="1" ht="30" customHeight="1">
      <c r="A10" s="7">
        <v>8</v>
      </c>
      <c r="B10" s="7">
        <v>99</v>
      </c>
      <c r="C10" s="7">
        <v>155</v>
      </c>
      <c r="D10" s="7">
        <v>144</v>
      </c>
      <c r="E10" s="7">
        <f t="shared" si="0"/>
        <v>398</v>
      </c>
      <c r="F10" s="7">
        <v>82</v>
      </c>
      <c r="G10" s="7">
        <f t="shared" si="1"/>
        <v>480</v>
      </c>
      <c r="H10" s="11">
        <f t="shared" si="2"/>
        <v>82.91666666666667</v>
      </c>
      <c r="I10" s="7">
        <v>10</v>
      </c>
      <c r="J10" s="7">
        <v>17</v>
      </c>
      <c r="K10" s="7">
        <v>5</v>
      </c>
      <c r="L10" s="7">
        <v>9</v>
      </c>
      <c r="M10" s="7">
        <f t="shared" si="3"/>
        <v>521</v>
      </c>
      <c r="N10" s="7">
        <v>140</v>
      </c>
      <c r="O10" s="7">
        <v>12</v>
      </c>
      <c r="P10" s="7">
        <v>23</v>
      </c>
      <c r="Q10" s="7">
        <v>42</v>
      </c>
      <c r="R10" s="7">
        <v>85</v>
      </c>
      <c r="S10" s="7">
        <f t="shared" si="4"/>
        <v>823</v>
      </c>
    </row>
    <row r="11" spans="1:19" s="3" customFormat="1" ht="30" customHeight="1">
      <c r="A11" s="4">
        <v>9</v>
      </c>
      <c r="B11" s="4">
        <v>101</v>
      </c>
      <c r="C11" s="4">
        <v>155</v>
      </c>
      <c r="D11" s="4">
        <v>144</v>
      </c>
      <c r="E11" s="4">
        <f t="shared" si="0"/>
        <v>400</v>
      </c>
      <c r="F11" s="4">
        <v>83</v>
      </c>
      <c r="G11" s="4">
        <f t="shared" si="1"/>
        <v>483</v>
      </c>
      <c r="H11" s="10">
        <f t="shared" si="2"/>
        <v>82.81573498964804</v>
      </c>
      <c r="I11" s="4">
        <v>9</v>
      </c>
      <c r="J11" s="4">
        <v>17</v>
      </c>
      <c r="K11" s="4">
        <v>5</v>
      </c>
      <c r="L11" s="4">
        <v>10</v>
      </c>
      <c r="M11" s="4">
        <f t="shared" si="3"/>
        <v>524</v>
      </c>
      <c r="N11" s="4">
        <v>137</v>
      </c>
      <c r="O11" s="4">
        <v>12</v>
      </c>
      <c r="P11" s="4">
        <v>23</v>
      </c>
      <c r="Q11" s="4">
        <v>42</v>
      </c>
      <c r="R11" s="4">
        <v>89</v>
      </c>
      <c r="S11" s="4">
        <f t="shared" si="4"/>
        <v>827</v>
      </c>
    </row>
    <row r="12" spans="1:19" s="3" customFormat="1" ht="30" customHeight="1">
      <c r="A12" s="8">
        <v>10</v>
      </c>
      <c r="B12" s="8">
        <v>101</v>
      </c>
      <c r="C12" s="8">
        <v>155</v>
      </c>
      <c r="D12" s="8">
        <v>144</v>
      </c>
      <c r="E12" s="8">
        <f t="shared" si="0"/>
        <v>400</v>
      </c>
      <c r="F12" s="8">
        <v>83</v>
      </c>
      <c r="G12" s="8">
        <f t="shared" si="1"/>
        <v>483</v>
      </c>
      <c r="H12" s="12">
        <f t="shared" si="2"/>
        <v>82.81573498964804</v>
      </c>
      <c r="I12" s="8">
        <v>9</v>
      </c>
      <c r="J12" s="8">
        <v>17</v>
      </c>
      <c r="K12" s="8">
        <v>5</v>
      </c>
      <c r="L12" s="8">
        <v>10</v>
      </c>
      <c r="M12" s="8">
        <f t="shared" si="3"/>
        <v>524</v>
      </c>
      <c r="N12" s="8">
        <v>137</v>
      </c>
      <c r="O12" s="8">
        <v>12</v>
      </c>
      <c r="P12" s="8">
        <v>23</v>
      </c>
      <c r="Q12" s="8">
        <v>42</v>
      </c>
      <c r="R12" s="8">
        <v>106</v>
      </c>
      <c r="S12" s="8">
        <f t="shared" si="4"/>
        <v>844</v>
      </c>
    </row>
    <row r="13" spans="1:19" s="3" customFormat="1" ht="30" customHeight="1">
      <c r="A13" s="4">
        <v>11</v>
      </c>
      <c r="B13" s="4">
        <v>101</v>
      </c>
      <c r="C13" s="4">
        <v>155</v>
      </c>
      <c r="D13" s="4">
        <v>144</v>
      </c>
      <c r="E13" s="16">
        <v>400</v>
      </c>
      <c r="F13" s="16">
        <v>83</v>
      </c>
      <c r="G13" s="16">
        <v>483</v>
      </c>
      <c r="H13" s="17">
        <v>82.81573498964804</v>
      </c>
      <c r="I13" s="16">
        <v>9</v>
      </c>
      <c r="J13" s="16">
        <v>17</v>
      </c>
      <c r="K13" s="16">
        <v>5</v>
      </c>
      <c r="L13" s="16">
        <v>10</v>
      </c>
      <c r="M13" s="16">
        <v>524</v>
      </c>
      <c r="N13" s="16">
        <v>140</v>
      </c>
      <c r="O13" s="16">
        <v>12</v>
      </c>
      <c r="P13" s="16">
        <v>23</v>
      </c>
      <c r="Q13" s="16">
        <v>42</v>
      </c>
      <c r="R13" s="16">
        <v>113</v>
      </c>
      <c r="S13" s="16">
        <v>854</v>
      </c>
    </row>
    <row r="14" spans="1:19" s="3" customFormat="1" ht="30" customHeight="1">
      <c r="A14" s="8">
        <v>12</v>
      </c>
      <c r="B14" s="8">
        <v>102</v>
      </c>
      <c r="C14" s="8">
        <v>157</v>
      </c>
      <c r="D14" s="8">
        <v>141</v>
      </c>
      <c r="E14" s="8">
        <v>400</v>
      </c>
      <c r="F14" s="8">
        <v>83</v>
      </c>
      <c r="G14" s="8">
        <v>483</v>
      </c>
      <c r="H14" s="12">
        <v>82.81573498964804</v>
      </c>
      <c r="I14" s="8">
        <v>9</v>
      </c>
      <c r="J14" s="8">
        <v>17</v>
      </c>
      <c r="K14" s="8">
        <v>5</v>
      </c>
      <c r="L14" s="8">
        <v>10</v>
      </c>
      <c r="M14" s="8">
        <v>524</v>
      </c>
      <c r="N14" s="8">
        <v>140</v>
      </c>
      <c r="O14" s="8">
        <v>12</v>
      </c>
      <c r="P14" s="8">
        <v>23</v>
      </c>
      <c r="Q14" s="8">
        <v>42</v>
      </c>
      <c r="R14" s="8">
        <v>113</v>
      </c>
      <c r="S14" s="7">
        <v>854</v>
      </c>
    </row>
  </sheetData>
  <mergeCells count="1">
    <mergeCell ref="A1:S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2011-08-18T01:25:39Z</cp:lastPrinted>
  <dcterms:created xsi:type="dcterms:W3CDTF">2006-01-06T07:16:43Z</dcterms:created>
  <dcterms:modified xsi:type="dcterms:W3CDTF">2012-02-29T09:29:38Z</dcterms:modified>
  <cp:category/>
  <cp:version/>
  <cp:contentType/>
  <cp:contentStatus/>
</cp:coreProperties>
</file>